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110" windowHeight="9465" tabRatio="697" activeTab="8"/>
  </bookViews>
  <sheets>
    <sheet name="Gestión e implementación" sheetId="1" r:id="rId1"/>
    <sheet name="Reuniones transnacionales" sheetId="2" r:id="rId2"/>
    <sheet name="Productos intelectuales" sheetId="3" r:id="rId3"/>
    <sheet name="Eventos multiplicadores" sheetId="4" r:id="rId4"/>
    <sheet name="Movilidad" sheetId="5" r:id="rId5"/>
    <sheet name="Necesidades especiales" sheetId="6" r:id="rId6"/>
    <sheet name="Costes excepcionales" sheetId="7" r:id="rId7"/>
    <sheet name="TOTAL" sheetId="8" r:id="rId8"/>
    <sheet name="Hoja2" sheetId="9" r:id="rId9"/>
  </sheets>
  <definedNames>
    <definedName name="socios">Hoja2!$A$1:$A$8</definedName>
  </definedNames>
  <calcPr calcId="145621"/>
  <customWorkbookViews>
    <customWorkbookView name="López Álvarez, José Antonio - Vista personalizada" guid="{E02A5491-7924-4171-ABE9-C0F4A1C52E51}" mergeInterval="0" personalView="1" maximized="1" windowWidth="1916" windowHeight="807" activeSheetId="3"/>
  </customWorkbookViews>
  <fileRecoveryPr repairLoad="1"/>
</workbook>
</file>

<file path=xl/calcChain.xml><?xml version="1.0" encoding="utf-8"?>
<calcChain xmlns="http://schemas.openxmlformats.org/spreadsheetml/2006/main">
  <c r="I8" i="5" l="1"/>
  <c r="J8" i="5"/>
  <c r="K8" i="5"/>
  <c r="I9" i="5"/>
  <c r="J9" i="5"/>
  <c r="K9" i="5"/>
  <c r="I10" i="5"/>
  <c r="K10" i="5" s="1"/>
  <c r="J10" i="5"/>
  <c r="I11" i="5"/>
  <c r="K11" i="5" s="1"/>
  <c r="J11" i="5"/>
  <c r="I12" i="5"/>
  <c r="J12" i="5"/>
  <c r="K12" i="5"/>
  <c r="I13" i="5"/>
  <c r="J13" i="5"/>
  <c r="K13" i="5"/>
  <c r="I14" i="5"/>
  <c r="K14" i="5" s="1"/>
  <c r="J14" i="5"/>
  <c r="I15" i="5"/>
  <c r="K15" i="5" s="1"/>
  <c r="J15" i="5"/>
  <c r="I16" i="5"/>
  <c r="J16" i="5"/>
  <c r="K16" i="5"/>
  <c r="I17" i="5"/>
  <c r="J17" i="5"/>
  <c r="K17" i="5"/>
  <c r="I18" i="5"/>
  <c r="K18" i="5" s="1"/>
  <c r="J18" i="5"/>
  <c r="I19" i="5"/>
  <c r="K19" i="5" s="1"/>
  <c r="J19" i="5"/>
  <c r="I20" i="5"/>
  <c r="J20" i="5"/>
  <c r="K20" i="5"/>
  <c r="I21" i="5"/>
  <c r="J21" i="5"/>
  <c r="K21" i="5"/>
  <c r="I22" i="5"/>
  <c r="K22" i="5" s="1"/>
  <c r="J22" i="5"/>
  <c r="I23" i="5"/>
  <c r="K23" i="5" s="1"/>
  <c r="J23" i="5"/>
  <c r="I24" i="5"/>
  <c r="J24" i="5"/>
  <c r="K24" i="5"/>
  <c r="I25" i="5"/>
  <c r="J25" i="5"/>
  <c r="K25" i="5"/>
  <c r="I26" i="5"/>
  <c r="K26" i="5" s="1"/>
  <c r="J26" i="5"/>
  <c r="I27" i="5"/>
  <c r="K27" i="5" s="1"/>
  <c r="J27" i="5"/>
  <c r="I28" i="5"/>
  <c r="J28" i="5"/>
  <c r="K28" i="5"/>
  <c r="I29" i="5"/>
  <c r="J29" i="5"/>
  <c r="K29" i="5"/>
  <c r="I30" i="5"/>
  <c r="K30" i="5" s="1"/>
  <c r="J30" i="5"/>
  <c r="I31" i="5"/>
  <c r="K31" i="5" s="1"/>
  <c r="J31" i="5"/>
  <c r="I32" i="5"/>
  <c r="J32" i="5"/>
  <c r="K32" i="5"/>
  <c r="I33" i="5"/>
  <c r="J33" i="5"/>
  <c r="K33" i="5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7" i="3"/>
  <c r="H8" i="3"/>
  <c r="H59" i="3"/>
  <c r="H60" i="3"/>
  <c r="H61" i="3"/>
  <c r="H62" i="3"/>
  <c r="I37" i="5"/>
  <c r="J37" i="5"/>
  <c r="K37" i="5"/>
  <c r="I38" i="5"/>
  <c r="K38" i="5" s="1"/>
  <c r="J38" i="5"/>
  <c r="I39" i="5"/>
  <c r="K39" i="5" s="1"/>
  <c r="J39" i="5"/>
  <c r="I40" i="5"/>
  <c r="K40" i="5" s="1"/>
  <c r="J40" i="5"/>
  <c r="I41" i="5"/>
  <c r="K41" i="5" s="1"/>
  <c r="J41" i="5"/>
  <c r="I42" i="5"/>
  <c r="J42" i="5"/>
  <c r="K42" i="5"/>
  <c r="I43" i="5"/>
  <c r="K43" i="5" s="1"/>
  <c r="J43" i="5"/>
  <c r="I44" i="5"/>
  <c r="K44" i="5" s="1"/>
  <c r="J44" i="5"/>
  <c r="I45" i="5"/>
  <c r="J45" i="5"/>
  <c r="K45" i="5"/>
  <c r="I46" i="5"/>
  <c r="K46" i="5" s="1"/>
  <c r="J46" i="5"/>
  <c r="I47" i="5"/>
  <c r="K47" i="5" s="1"/>
  <c r="J47" i="5"/>
  <c r="I48" i="5"/>
  <c r="K48" i="5" s="1"/>
  <c r="J48" i="5"/>
  <c r="I49" i="5"/>
  <c r="K49" i="5" s="1"/>
  <c r="J49" i="5"/>
  <c r="I50" i="5"/>
  <c r="J50" i="5"/>
  <c r="K50" i="5"/>
  <c r="I51" i="5"/>
  <c r="K51" i="5" s="1"/>
  <c r="J51" i="5"/>
  <c r="I52" i="5"/>
  <c r="K52" i="5" s="1"/>
  <c r="J52" i="5"/>
  <c r="I53" i="5"/>
  <c r="J53" i="5"/>
  <c r="K53" i="5"/>
  <c r="I54" i="5"/>
  <c r="K54" i="5" s="1"/>
  <c r="J54" i="5"/>
  <c r="I55" i="5"/>
  <c r="K55" i="5" s="1"/>
  <c r="J55" i="5"/>
  <c r="I56" i="5"/>
  <c r="K56" i="5" s="1"/>
  <c r="J56" i="5"/>
  <c r="J34" i="5"/>
  <c r="J35" i="5"/>
  <c r="J3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I35" i="5"/>
  <c r="I36" i="5"/>
  <c r="K36" i="5" s="1"/>
  <c r="I57" i="5"/>
  <c r="K57" i="5" s="1"/>
  <c r="I58" i="5"/>
  <c r="K58" i="5" s="1"/>
  <c r="I59" i="5"/>
  <c r="I60" i="5"/>
  <c r="K60" i="5" s="1"/>
  <c r="I61" i="5"/>
  <c r="K61" i="5" s="1"/>
  <c r="I62" i="5"/>
  <c r="K62" i="5" s="1"/>
  <c r="I63" i="5"/>
  <c r="I64" i="5"/>
  <c r="K64" i="5" s="1"/>
  <c r="I65" i="5"/>
  <c r="K65" i="5" s="1"/>
  <c r="I66" i="5"/>
  <c r="K66" i="5" s="1"/>
  <c r="I67" i="5"/>
  <c r="I68" i="5"/>
  <c r="K68" i="5" s="1"/>
  <c r="I69" i="5"/>
  <c r="K69" i="5" s="1"/>
  <c r="I70" i="5"/>
  <c r="K70" i="5" s="1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K67" i="5" l="1"/>
  <c r="K63" i="5"/>
  <c r="K59" i="5"/>
  <c r="K35" i="5"/>
  <c r="I6" i="5"/>
  <c r="J6" i="5"/>
  <c r="I7" i="5"/>
  <c r="J7" i="5"/>
  <c r="I34" i="5"/>
  <c r="I71" i="5"/>
  <c r="I72" i="5"/>
  <c r="J72" i="5"/>
  <c r="I73" i="5"/>
  <c r="J73" i="5"/>
  <c r="I74" i="5"/>
  <c r="J74" i="5"/>
  <c r="I75" i="5"/>
  <c r="J75" i="5"/>
  <c r="I76" i="5"/>
  <c r="J76" i="5"/>
  <c r="I77" i="5"/>
  <c r="J77" i="5"/>
  <c r="I78" i="5"/>
  <c r="J78" i="5"/>
  <c r="I79" i="5"/>
  <c r="J79" i="5"/>
  <c r="I80" i="5"/>
  <c r="J80" i="5"/>
  <c r="I81" i="5"/>
  <c r="J81" i="5"/>
  <c r="I82" i="5"/>
  <c r="J82" i="5"/>
  <c r="I83" i="5"/>
  <c r="J83" i="5"/>
  <c r="I84" i="5"/>
  <c r="J84" i="5"/>
  <c r="I85" i="5"/>
  <c r="J85" i="5"/>
  <c r="I86" i="5"/>
  <c r="J86" i="5"/>
  <c r="J5" i="5" l="1"/>
  <c r="B9" i="1" l="1"/>
  <c r="H4" i="3" l="1"/>
  <c r="I5" i="5"/>
  <c r="B16" i="8" l="1"/>
  <c r="C21" i="7" l="1"/>
  <c r="C21" i="6"/>
  <c r="B15" i="8" s="1"/>
  <c r="K6" i="5"/>
  <c r="K7" i="5"/>
  <c r="K34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5" i="5" l="1"/>
  <c r="K87" i="5" s="1"/>
  <c r="B14" i="8" s="1"/>
  <c r="H5" i="3"/>
  <c r="H6" i="3"/>
  <c r="H102" i="3"/>
  <c r="H103" i="3"/>
  <c r="H104" i="3"/>
  <c r="H105" i="3"/>
  <c r="H106" i="3"/>
  <c r="H107" i="3"/>
  <c r="H108" i="3"/>
  <c r="F43" i="4"/>
  <c r="E43" i="4"/>
  <c r="F44" i="4" s="1"/>
  <c r="B13" i="8" s="1"/>
  <c r="C58" i="2"/>
  <c r="B11" i="8" s="1"/>
  <c r="C57" i="2"/>
  <c r="B57" i="2"/>
  <c r="B10" i="8"/>
  <c r="H109" i="3" l="1"/>
  <c r="B12" i="8" s="1"/>
  <c r="B17" i="8" s="1"/>
</calcChain>
</file>

<file path=xl/sharedStrings.xml><?xml version="1.0" encoding="utf-8"?>
<sst xmlns="http://schemas.openxmlformats.org/spreadsheetml/2006/main" count="135" uniqueCount="114">
  <si>
    <t>PARTIDA DE GESTIÓN E IMPLEMENTACIÓN</t>
  </si>
  <si>
    <t>TOTAL PARTIDA</t>
  </si>
  <si>
    <t>PARTIDA DE REUNIONES TRANSNACIONALES</t>
  </si>
  <si>
    <t>Introduzca el nº de socios del proyecto:</t>
  </si>
  <si>
    <t>Introduzca el nº de meses transcurridos:</t>
  </si>
  <si>
    <t>(desde la fecha de inicio establecida en el convenio)</t>
  </si>
  <si>
    <t>NOMBRE DE LA ENTIDAD ASOCIADA</t>
  </si>
  <si>
    <t>TOTAL</t>
  </si>
  <si>
    <t>SUBTOTALES DE DESPLAZAMIENTOS</t>
  </si>
  <si>
    <t>COSTE TOTAL DE LA PARTIDA</t>
  </si>
  <si>
    <t>Documentación justificativa solicitada:</t>
  </si>
  <si>
    <t xml:space="preserve"> Actas de las reuniones.</t>
  </si>
  <si>
    <t>PARTIDA DE EVENTOS MULTIPLICADORES</t>
  </si>
  <si>
    <t>NOMBRE DEL EVENTO</t>
  </si>
  <si>
    <t>LOCALIDAD</t>
  </si>
  <si>
    <t>PAÍS</t>
  </si>
  <si>
    <t>Nº DE PARTICIPANTES LOCALES*</t>
  </si>
  <si>
    <t>Nº DE PARTICIPANTES EXTRANJEROS*</t>
  </si>
  <si>
    <t>PRODUCTO INTELECTUAL ASOCIADO</t>
  </si>
  <si>
    <t>SUBTOTAL PARTICIPANTES</t>
  </si>
  <si>
    <t>Programa de cada evento</t>
  </si>
  <si>
    <t>PARTIDA DE PRODUCTOS INTELECTUALES</t>
  </si>
  <si>
    <t>PAIS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</si>
  <si>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</si>
  <si>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</si>
  <si>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</si>
  <si>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</si>
  <si>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</si>
  <si>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</si>
  <si>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</si>
  <si>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</si>
  <si>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</si>
  <si>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Former Yugoslav Republic of Macedonia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</si>
  <si>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</si>
  <si>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</si>
  <si>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</si>
  <si>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</si>
  <si>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</si>
  <si>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</si>
  <si>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</si>
  <si>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</si>
  <si>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</si>
  <si>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</si>
  <si>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</si>
  <si>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</si>
  <si>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</si>
  <si>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</si>
  <si>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</si>
  <si>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</si>
  <si>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</si>
  <si>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</si>
  <si>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</si>
  <si>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Turkey</t>
  </si>
  <si>
    <t>United Kingdom</t>
  </si>
  <si>
    <t>Luxembourg</t>
  </si>
  <si>
    <t>Lietchenstein</t>
  </si>
  <si>
    <t>manager</t>
  </si>
  <si>
    <t>tecnico</t>
  </si>
  <si>
    <t>administrativo</t>
  </si>
  <si>
    <t>PRODUCTO</t>
  </si>
  <si>
    <t>SOCIO</t>
  </si>
  <si>
    <t>DIAS DE TRABAJO</t>
  </si>
  <si>
    <t>DOCENTE/INVESTIGADOR</t>
  </si>
  <si>
    <t>COSTE</t>
  </si>
  <si>
    <t>docente/investigador</t>
  </si>
  <si>
    <t>TÉCNICO</t>
  </si>
  <si>
    <t>MANAGER*</t>
  </si>
  <si>
    <t>ADMINISTRATIVO*</t>
  </si>
  <si>
    <t>*Sólo se darán por válidos costes de personal manager o administrativo si han sido aprobados en el presupuesto revisado por la agencia nacional para ese producto</t>
  </si>
  <si>
    <t>PARTIDA DE ACTIVIDADES DE MOVILIDAD</t>
  </si>
  <si>
    <t>ACTIVIDAD</t>
  </si>
  <si>
    <t>Nº PARTICIPANTES</t>
  </si>
  <si>
    <t>PROFESORES / STAFF</t>
  </si>
  <si>
    <t>ALUMNOS</t>
  </si>
  <si>
    <t>DURACIÓN (DÍAS)</t>
  </si>
  <si>
    <t>DISTANCIA VIAJADA</t>
  </si>
  <si>
    <t>Entre 100 y 2.000 Km</t>
  </si>
  <si>
    <t>Más de 2.000 Km</t>
  </si>
  <si>
    <t>DESTINO</t>
  </si>
  <si>
    <t>VIAJE</t>
  </si>
  <si>
    <t>MANUTENCIÓN</t>
  </si>
  <si>
    <t>Documentación justificativa:</t>
  </si>
  <si>
    <t>Muestra del producto o borrador del mismo en caso de que no esté terminado</t>
  </si>
  <si>
    <t>PARTIDA DE COSTES EXCEPCIONALES</t>
  </si>
  <si>
    <t>IMPORTE</t>
  </si>
  <si>
    <t>Programa de la actividad</t>
  </si>
  <si>
    <t>Certificados de asistencia</t>
  </si>
  <si>
    <t>*El personal propio y los alumnos de las instituciones asociadas no deben ser tenidos en cuenta</t>
  </si>
  <si>
    <t>DESCRIPCIÓN DEL COSTE</t>
  </si>
  <si>
    <t>PARTIDA DE NECESIDADES ESPECIALES</t>
  </si>
  <si>
    <t>Explicación y desglose de los costes declarados</t>
  </si>
  <si>
    <t>Facturas</t>
  </si>
  <si>
    <t>DESCRIPCIÓN DEL COSTE*</t>
  </si>
  <si>
    <t>*Solo podrán imputarse costes aprobados en el presupuesto revisado por la agencia nacional</t>
  </si>
  <si>
    <t>TOTAL PRESUPUESTO EJECUTADO HASTA EL MOMENTO</t>
  </si>
  <si>
    <t>PARTIDA</t>
  </si>
  <si>
    <t>Gestión e implementación</t>
  </si>
  <si>
    <t>Reuniones transnacionales</t>
  </si>
  <si>
    <t>Productos intelectuales</t>
  </si>
  <si>
    <t>Eventos multiplicadores</t>
  </si>
  <si>
    <t>Movilidad</t>
  </si>
  <si>
    <t>Necesidades especiales</t>
  </si>
  <si>
    <t>Costes excepcionales</t>
  </si>
  <si>
    <t>Tabla de presupuesto total escaneada con fecha, firma del representante legal y sello de la entidad</t>
  </si>
  <si>
    <t>Nº DESPLAZAMIENTOS ENTRE 100 Y 2.000 KM*</t>
  </si>
  <si>
    <t>Nº DESPLAZAMIENTOS &gt; 2000 KM*</t>
  </si>
  <si>
    <t>*Cada persona que acude a una reunión constituye un desplazamiento</t>
  </si>
  <si>
    <t>NÚMERO DE EXPEDIENTE DEL PROYECTO:</t>
  </si>
  <si>
    <t>TÍTULO:</t>
  </si>
  <si>
    <t>INSTITUCIÓN BENEFICIARIA:</t>
  </si>
  <si>
    <t>NOMBRE DEL REPRESENTANTE LEGAL:</t>
  </si>
  <si>
    <t>Fecha:</t>
  </si>
  <si>
    <t>Firma del representante legal:</t>
  </si>
  <si>
    <t>Russia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</si>
</sst>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2" borderId="5" xfId="2" applyFont="1" applyFill="1" applyBorder="1" applyAlignment="1">
      <alignment horizontal="center"/>
    </xf>
    <xf numFmtId="0" fontId="4" fillId="0" borderId="6" xfId="2" applyFont="1" applyFill="1" applyBorder="1" applyAlignment="1">
      <alignment wrapText="1"/>
    </xf>
    <xf numFmtId="0" fontId="4" fillId="0" borderId="7" xfId="2" applyFont="1" applyFill="1" applyBorder="1" applyAlignment="1">
      <alignment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44" fontId="2" fillId="0" borderId="1" xfId="1" applyFont="1" applyBorder="1" applyProtection="1"/>
    <xf numFmtId="0" fontId="0" fillId="0" borderId="1" xfId="0" applyBorder="1" applyProtection="1"/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44" fontId="1" fillId="0" borderId="1" xfId="1" applyFont="1" applyBorder="1" applyProtection="1"/>
    <xf numFmtId="0" fontId="2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protection locked="0"/>
    </xf>
  </cellXfs>
  <cellStyles count="3">
    <cellStyle name="Moneda" xfId="1" builtinId="4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C1" sqref="C1"/>
    </sheetView>
  </sheetViews>
  <sheetFormatPr baseColWidth="10" defaultColWidth="11.5703125" defaultRowHeight="15" x14ac:dyDescent="0.25"/>
  <cols>
    <col min="1" max="1" width="44.85546875" style="5" customWidth="1"/>
    <col min="2" max="2" width="11.85546875" style="5" bestFit="1" customWidth="1"/>
    <col min="3" max="16384" width="11.5703125" style="5"/>
  </cols>
  <sheetData>
    <row r="1" spans="1:2" x14ac:dyDescent="0.25">
      <c r="A1" s="4" t="s">
        <v>0</v>
      </c>
    </row>
    <row r="3" spans="1:2" x14ac:dyDescent="0.25">
      <c r="A3" s="6" t="s">
        <v>3</v>
      </c>
      <c r="B3" s="6"/>
    </row>
    <row r="5" spans="1:2" x14ac:dyDescent="0.25">
      <c r="A5" s="6" t="s">
        <v>4</v>
      </c>
      <c r="B5" s="6"/>
    </row>
    <row r="6" spans="1:2" x14ac:dyDescent="0.25">
      <c r="A6" s="7" t="s">
        <v>5</v>
      </c>
      <c r="B6" s="7"/>
    </row>
    <row r="9" spans="1:2" x14ac:dyDescent="0.25">
      <c r="A9" s="8" t="s">
        <v>9</v>
      </c>
      <c r="B9" s="9">
        <f>250*(B3+1)*B5</f>
        <v>0</v>
      </c>
    </row>
  </sheetData>
  <sheetProtection password="C6FB" sheet="1" objects="1" scenarios="1" formatCells="0" formatColumns="0" formatRows="0"/>
  <customSheetViews>
    <customSheetView guid="{E02A5491-7924-4171-ABE9-C0F4A1C52E51}">
      <selection activeCell="B9" sqref="B9"/>
      <pageMargins left="0.7" right="0.7" top="0.75" bottom="0.75" header="0.3" footer="0.3"/>
      <pageSetup paperSize="9" orientation="portrait" r:id="rId1"/>
    </customSheetView>
  </customSheetViews>
  <dataValidations count="1">
    <dataValidation type="list" allowBlank="1" showInputMessage="1" showErrorMessage="1" sqref="B3">
      <formula1>socios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Hoja2!$B$1:$B$33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C8" sqref="C8"/>
    </sheetView>
  </sheetViews>
  <sheetFormatPr baseColWidth="10" defaultColWidth="11.5703125" defaultRowHeight="15" x14ac:dyDescent="0.25"/>
  <cols>
    <col min="1" max="1" width="50.85546875" style="5" customWidth="1"/>
    <col min="2" max="2" width="39.42578125" style="5" customWidth="1"/>
    <col min="3" max="3" width="29.140625" style="5" customWidth="1"/>
    <col min="4" max="16384" width="11.5703125" style="5"/>
  </cols>
  <sheetData>
    <row r="1" spans="1:3" x14ac:dyDescent="0.25">
      <c r="A1" s="4" t="s">
        <v>2</v>
      </c>
    </row>
    <row r="5" spans="1:3" x14ac:dyDescent="0.25">
      <c r="A5" s="8" t="s">
        <v>6</v>
      </c>
      <c r="B5" s="8" t="s">
        <v>104</v>
      </c>
      <c r="C5" s="8" t="s">
        <v>105</v>
      </c>
    </row>
    <row r="6" spans="1:3" x14ac:dyDescent="0.25">
      <c r="A6" s="6"/>
      <c r="B6" s="6"/>
      <c r="C6" s="6"/>
    </row>
    <row r="7" spans="1:3" x14ac:dyDescent="0.25">
      <c r="A7" s="6"/>
      <c r="B7" s="6"/>
      <c r="C7" s="6"/>
    </row>
    <row r="8" spans="1:3" x14ac:dyDescent="0.25">
      <c r="A8" s="6"/>
      <c r="B8" s="6"/>
      <c r="C8" s="6"/>
    </row>
    <row r="9" spans="1:3" x14ac:dyDescent="0.25">
      <c r="A9" s="6"/>
      <c r="B9" s="6"/>
      <c r="C9" s="6"/>
    </row>
    <row r="10" spans="1:3" x14ac:dyDescent="0.25">
      <c r="A10" s="6"/>
      <c r="B10" s="6"/>
      <c r="C10" s="6"/>
    </row>
    <row r="11" spans="1:3" x14ac:dyDescent="0.25">
      <c r="A11" s="6"/>
      <c r="B11" s="6"/>
      <c r="C11" s="6"/>
    </row>
    <row r="12" spans="1:3" x14ac:dyDescent="0.25">
      <c r="A12" s="6"/>
      <c r="B12" s="6"/>
      <c r="C12" s="6"/>
    </row>
    <row r="13" spans="1:3" x14ac:dyDescent="0.25">
      <c r="A13" s="6"/>
      <c r="B13" s="6"/>
      <c r="C13" s="6"/>
    </row>
    <row r="14" spans="1:3" x14ac:dyDescent="0.25">
      <c r="A14" s="6"/>
      <c r="B14" s="6"/>
      <c r="C14" s="6"/>
    </row>
    <row r="15" spans="1:3" x14ac:dyDescent="0.25">
      <c r="A15" s="6"/>
      <c r="B15" s="6"/>
      <c r="C15" s="6"/>
    </row>
    <row r="16" spans="1:3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  <row r="32" spans="1:3" x14ac:dyDescent="0.25">
      <c r="A32" s="6"/>
      <c r="B32" s="6"/>
      <c r="C32" s="6"/>
    </row>
    <row r="33" spans="1:3" x14ac:dyDescent="0.25">
      <c r="A33" s="6"/>
      <c r="B33" s="6"/>
      <c r="C33" s="6"/>
    </row>
    <row r="34" spans="1:3" x14ac:dyDescent="0.25">
      <c r="A34" s="6"/>
      <c r="B34" s="6"/>
      <c r="C34" s="6"/>
    </row>
    <row r="35" spans="1:3" x14ac:dyDescent="0.25">
      <c r="A35" s="6"/>
      <c r="B35" s="6"/>
      <c r="C35" s="6"/>
    </row>
    <row r="36" spans="1:3" x14ac:dyDescent="0.25">
      <c r="A36" s="6"/>
      <c r="B36" s="6"/>
      <c r="C36" s="6"/>
    </row>
    <row r="37" spans="1:3" x14ac:dyDescent="0.25">
      <c r="A37" s="6"/>
      <c r="B37" s="6"/>
      <c r="C37" s="6"/>
    </row>
    <row r="38" spans="1:3" x14ac:dyDescent="0.25">
      <c r="A38" s="6"/>
      <c r="B38" s="6"/>
      <c r="C38" s="6"/>
    </row>
    <row r="39" spans="1:3" x14ac:dyDescent="0.25">
      <c r="A39" s="6"/>
      <c r="B39" s="6"/>
      <c r="C39" s="6"/>
    </row>
    <row r="40" spans="1:3" x14ac:dyDescent="0.25">
      <c r="A40" s="6"/>
      <c r="B40" s="6"/>
      <c r="C40" s="6"/>
    </row>
    <row r="41" spans="1:3" x14ac:dyDescent="0.25">
      <c r="A41" s="6"/>
      <c r="B41" s="6"/>
      <c r="C41" s="6"/>
    </row>
    <row r="42" spans="1:3" x14ac:dyDescent="0.25">
      <c r="A42" s="6"/>
      <c r="B42" s="6"/>
      <c r="C42" s="6"/>
    </row>
    <row r="43" spans="1:3" x14ac:dyDescent="0.25">
      <c r="A43" s="6"/>
      <c r="B43" s="6"/>
      <c r="C43" s="6"/>
    </row>
    <row r="44" spans="1:3" x14ac:dyDescent="0.25">
      <c r="A44" s="6"/>
      <c r="B44" s="6"/>
      <c r="C44" s="6"/>
    </row>
    <row r="45" spans="1:3" x14ac:dyDescent="0.25">
      <c r="A45" s="6"/>
      <c r="B45" s="6"/>
      <c r="C45" s="6"/>
    </row>
    <row r="46" spans="1:3" x14ac:dyDescent="0.25">
      <c r="A46" s="6"/>
      <c r="B46" s="6"/>
      <c r="C46" s="6"/>
    </row>
    <row r="47" spans="1:3" x14ac:dyDescent="0.25">
      <c r="A47" s="6"/>
      <c r="B47" s="6"/>
      <c r="C47" s="6"/>
    </row>
    <row r="48" spans="1:3" x14ac:dyDescent="0.25">
      <c r="A48" s="6"/>
      <c r="B48" s="6"/>
      <c r="C48" s="6"/>
    </row>
    <row r="49" spans="1:3" x14ac:dyDescent="0.25">
      <c r="A49" s="6"/>
      <c r="B49" s="6"/>
      <c r="C49" s="6"/>
    </row>
    <row r="50" spans="1:3" x14ac:dyDescent="0.25">
      <c r="A50" s="6"/>
      <c r="B50" s="6"/>
      <c r="C50" s="6"/>
    </row>
    <row r="51" spans="1:3" x14ac:dyDescent="0.25">
      <c r="A51" s="6"/>
      <c r="B51" s="6"/>
      <c r="C51" s="6"/>
    </row>
    <row r="52" spans="1:3" x14ac:dyDescent="0.25">
      <c r="A52" s="6"/>
      <c r="B52" s="6"/>
      <c r="C52" s="6"/>
    </row>
    <row r="53" spans="1:3" x14ac:dyDescent="0.25">
      <c r="A53" s="6"/>
      <c r="B53" s="6"/>
      <c r="C53" s="6"/>
    </row>
    <row r="54" spans="1:3" x14ac:dyDescent="0.25">
      <c r="A54" s="6"/>
      <c r="B54" s="6"/>
      <c r="C54" s="6"/>
    </row>
    <row r="55" spans="1:3" x14ac:dyDescent="0.25">
      <c r="A55" s="6"/>
      <c r="B55" s="6"/>
      <c r="C55" s="6"/>
    </row>
    <row r="56" spans="1:3" x14ac:dyDescent="0.25">
      <c r="A56" s="6"/>
      <c r="B56" s="6"/>
      <c r="C56" s="6"/>
    </row>
    <row r="57" spans="1:3" x14ac:dyDescent="0.25">
      <c r="A57" s="6" t="s">
        <v>8</v>
      </c>
      <c r="B57" s="10">
        <f>SUM(B6:B56)</f>
        <v>0</v>
      </c>
      <c r="C57" s="10">
        <f>SUM(C6:C56)</f>
        <v>0</v>
      </c>
    </row>
    <row r="58" spans="1:3" x14ac:dyDescent="0.25">
      <c r="A58" s="20" t="s">
        <v>9</v>
      </c>
      <c r="B58" s="21"/>
      <c r="C58" s="9">
        <f>B57*575+C57*760</f>
        <v>0</v>
      </c>
    </row>
    <row r="60" spans="1:3" x14ac:dyDescent="0.25">
      <c r="A60" s="5" t="s">
        <v>106</v>
      </c>
    </row>
    <row r="62" spans="1:3" x14ac:dyDescent="0.25">
      <c r="A62" s="4" t="s">
        <v>10</v>
      </c>
    </row>
    <row r="63" spans="1:3" x14ac:dyDescent="0.25">
      <c r="A63" s="5" t="s">
        <v>11</v>
      </c>
    </row>
  </sheetData>
  <sheetProtection password="C6FB" sheet="1" objects="1" scenarios="1" formatCells="0" formatColumns="0" formatRows="0" sort="0"/>
  <customSheetViews>
    <customSheetView guid="{E02A5491-7924-4171-ABE9-C0F4A1C52E51}">
      <selection activeCell="B19" sqref="B19 C19:C20"/>
      <pageMargins left="0.7" right="0.7" top="0.75" bottom="0.75" header="0.3" footer="0.3"/>
    </customSheetView>
  </customSheetViews>
  <mergeCells count="1">
    <mergeCell ref="A58:B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workbookViewId="0">
      <selection activeCell="A6" sqref="A6"/>
    </sheetView>
  </sheetViews>
  <sheetFormatPr baseColWidth="10" defaultColWidth="11.5703125" defaultRowHeight="15" x14ac:dyDescent="0.25"/>
  <cols>
    <col min="1" max="1" width="30.140625" style="5" customWidth="1"/>
    <col min="2" max="2" width="35.7109375" style="5" customWidth="1"/>
    <col min="3" max="3" width="18.85546875" style="5" customWidth="1"/>
    <col min="4" max="4" width="13.7109375" style="5" customWidth="1"/>
    <col min="5" max="5" width="23.85546875" style="5" customWidth="1"/>
    <col min="6" max="6" width="11.5703125" style="5"/>
    <col min="7" max="7" width="17.42578125" style="5" customWidth="1"/>
    <col min="8" max="16384" width="11.5703125" style="5"/>
  </cols>
  <sheetData>
    <row r="1" spans="1:8" x14ac:dyDescent="0.25">
      <c r="A1" s="4" t="s">
        <v>21</v>
      </c>
      <c r="C1" s="4"/>
    </row>
    <row r="2" spans="1:8" x14ac:dyDescent="0.25">
      <c r="D2" s="22" t="s">
        <v>61</v>
      </c>
      <c r="E2" s="23"/>
      <c r="F2" s="23"/>
      <c r="G2" s="24"/>
    </row>
    <row r="3" spans="1:8" s="4" customFormat="1" x14ac:dyDescent="0.25">
      <c r="A3" s="8" t="s">
        <v>59</v>
      </c>
      <c r="B3" s="8" t="s">
        <v>60</v>
      </c>
      <c r="C3" s="11" t="s">
        <v>15</v>
      </c>
      <c r="D3" s="12" t="s">
        <v>66</v>
      </c>
      <c r="E3" s="12" t="s">
        <v>62</v>
      </c>
      <c r="F3" s="12" t="s">
        <v>65</v>
      </c>
      <c r="G3" s="12" t="s">
        <v>67</v>
      </c>
      <c r="H3" s="13" t="s">
        <v>63</v>
      </c>
    </row>
    <row r="4" spans="1:8" x14ac:dyDescent="0.25">
      <c r="A4" s="6"/>
      <c r="B4" s="6"/>
      <c r="C4" s="6"/>
      <c r="D4" s="6"/>
      <c r="E4" s="6"/>
      <c r="F4" s="6"/>
      <c r="G4" s="6"/>
      <c r="H4" s="15" t="str">
        <f>IF(C4&lt;&gt;"",VLOOKUP(VLOOKUP(C4,Hoja2!$C$2:$D$35,2),Hoja2!$E$2:$I$5,2)*D4+VLOOKUP(VLOOKUP(C4,Hoja2!$C$2:$D$35,2),Hoja2!$E$2:$I$5,3)*E4+VLOOKUP(VLOOKUP(C4,Hoja2!$C$2:$D$35,2),Hoja2!$E$2:$I5,4)*F4+VLOOKUP(VLOOKUP(C4,Hoja2!$C$2:$D$35,2),Hoja2!$E$2:$I$5,5)*G4,"")</f>
        <v/>
      </c>
    </row>
    <row r="5" spans="1:8" x14ac:dyDescent="0.25">
      <c r="A5" s="6"/>
      <c r="B5" s="6"/>
      <c r="C5" s="6" t="s">
        <v>29</v>
      </c>
      <c r="D5" s="6"/>
      <c r="E5" s="6"/>
      <c r="F5" s="6"/>
      <c r="G5" s="6"/>
      <c r="H5" s="15">
        <f>IF(C5&lt;&gt;"",VLOOKUP(VLOOKUP(C5,Hoja2!$C$2:$D$35,2),Hoja2!$E$2:$I$5,2)*D5+VLOOKUP(VLOOKUP(C5,Hoja2!$C$2:$D$35,2),Hoja2!$E$2:$I$5,3)*E5+VLOOKUP(VLOOKUP(C5,Hoja2!$C$2:$D$35,2),Hoja2!$E$2:$I6,4)*F5+VLOOKUP(VLOOKUP(C5,Hoja2!$C$2:$D$35,2),Hoja2!$E$2:$I$5,5)*G5,"")</f>
        <v>0</v>
      </c>
    </row>
    <row r="6" spans="1:8" x14ac:dyDescent="0.25">
      <c r="A6" s="6"/>
      <c r="B6" s="6"/>
      <c r="C6" s="6"/>
      <c r="D6" s="6"/>
      <c r="E6" s="6"/>
      <c r="F6" s="6"/>
      <c r="G6" s="6"/>
      <c r="H6" s="15" t="str">
        <f>IF(C6&lt;&gt;"",VLOOKUP(VLOOKUP(C6,Hoja2!$C$2:$D$35,2),Hoja2!$E$2:$I$5,2)*D6+VLOOKUP(VLOOKUP(C6,Hoja2!$C$2:$D$35,2),Hoja2!$E$2:$I$5,3)*E6+VLOOKUP(VLOOKUP(C6,Hoja2!$C$2:$D$35,2),Hoja2!$E$2:$I7,4)*F6+VLOOKUP(VLOOKUP(C6,Hoja2!$C$2:$D$35,2),Hoja2!$E$2:$I$5,5)*G6,"")</f>
        <v/>
      </c>
    </row>
    <row r="7" spans="1:8" x14ac:dyDescent="0.25">
      <c r="A7" s="6"/>
      <c r="B7" s="6"/>
      <c r="C7" s="6"/>
      <c r="D7" s="6"/>
      <c r="E7" s="6"/>
      <c r="F7" s="6"/>
      <c r="G7" s="6"/>
      <c r="H7" s="15" t="str">
        <f>IF(C7&lt;&gt;"",VLOOKUP(VLOOKUP(C7,Hoja2!$C$2:$D$35,2),Hoja2!$E$2:$I$5,2)*D7+VLOOKUP(VLOOKUP(C7,Hoja2!$C$2:$D$35,2),Hoja2!$E$2:$I$5,3)*E7+VLOOKUP(VLOOKUP(C7,Hoja2!$C$2:$D$35,2),Hoja2!$E$2:$I8,4)*F7+VLOOKUP(VLOOKUP(C7,Hoja2!$C$2:$D$35,2),Hoja2!$E$2:$I$5,5)*G7,"")</f>
        <v/>
      </c>
    </row>
    <row r="8" spans="1:8" x14ac:dyDescent="0.25">
      <c r="A8" s="6"/>
      <c r="B8" s="6"/>
      <c r="C8" s="6"/>
      <c r="D8" s="6"/>
      <c r="E8" s="6"/>
      <c r="F8" s="6"/>
      <c r="G8" s="6"/>
      <c r="H8" s="15" t="str">
        <f>IF(C8&lt;&gt;"",VLOOKUP(VLOOKUP(C8,Hoja2!$C$2:$D$35,2),Hoja2!$E$2:$I$5,2)*D8+VLOOKUP(VLOOKUP(C8,Hoja2!$C$2:$D$35,2),Hoja2!$E$2:$I$5,3)*E8+VLOOKUP(VLOOKUP(C8,Hoja2!$C$2:$D$35,2),Hoja2!$E$2:$I9,4)*F8+VLOOKUP(VLOOKUP(C8,Hoja2!$C$2:$D$35,2),Hoja2!$E$2:$I$5,5)*G8,"")</f>
        <v/>
      </c>
    </row>
    <row r="9" spans="1:8" x14ac:dyDescent="0.25">
      <c r="A9" s="6"/>
      <c r="B9" s="6"/>
      <c r="C9" s="6"/>
      <c r="D9" s="6"/>
      <c r="E9" s="6"/>
      <c r="F9" s="6"/>
      <c r="G9" s="6"/>
      <c r="H9" s="15" t="str">
        <f>IF(C9&lt;&gt;"",VLOOKUP(VLOOKUP(C9,Hoja2!$C$2:$D$35,2),Hoja2!$E$2:$I$5,2)*D9+VLOOKUP(VLOOKUP(C9,Hoja2!$C$2:$D$35,2),Hoja2!$E$2:$I$5,3)*E9+VLOOKUP(VLOOKUP(C9,Hoja2!$C$2:$D$35,2),Hoja2!$E$2:$I10,4)*F9+VLOOKUP(VLOOKUP(C9,Hoja2!$C$2:$D$35,2),Hoja2!$E$2:$I$5,5)*G9,"")</f>
        <v/>
      </c>
    </row>
    <row r="10" spans="1:8" x14ac:dyDescent="0.25">
      <c r="A10" s="6"/>
      <c r="B10" s="6"/>
      <c r="C10" s="6"/>
      <c r="D10" s="6"/>
      <c r="E10" s="6"/>
      <c r="F10" s="6"/>
      <c r="G10" s="6"/>
      <c r="H10" s="15" t="str">
        <f>IF(C10&lt;&gt;"",VLOOKUP(VLOOKUP(C10,Hoja2!$C$2:$D$35,2),Hoja2!$E$2:$I$5,2)*D10+VLOOKUP(VLOOKUP(C10,Hoja2!$C$2:$D$35,2),Hoja2!$E$2:$I$5,3)*E10+VLOOKUP(VLOOKUP(C10,Hoja2!$C$2:$D$35,2),Hoja2!$E$2:$I11,4)*F10+VLOOKUP(VLOOKUP(C10,Hoja2!$C$2:$D$35,2),Hoja2!$E$2:$I$5,5)*G10,"")</f>
        <v/>
      </c>
    </row>
    <row r="11" spans="1:8" x14ac:dyDescent="0.25">
      <c r="A11" s="6"/>
      <c r="B11" s="6"/>
      <c r="C11" s="6"/>
      <c r="D11" s="6"/>
      <c r="E11" s="6"/>
      <c r="F11" s="6"/>
      <c r="G11" s="6"/>
      <c r="H11" s="15" t="str">
        <f>IF(C11&lt;&gt;"",VLOOKUP(VLOOKUP(C11,Hoja2!$C$2:$D$35,2),Hoja2!$E$2:$I$5,2)*D11+VLOOKUP(VLOOKUP(C11,Hoja2!$C$2:$D$35,2),Hoja2!$E$2:$I$5,3)*E11+VLOOKUP(VLOOKUP(C11,Hoja2!$C$2:$D$35,2),Hoja2!$E$2:$I12,4)*F11+VLOOKUP(VLOOKUP(C11,Hoja2!$C$2:$D$35,2),Hoja2!$E$2:$I$5,5)*G11,"")</f>
        <v/>
      </c>
    </row>
    <row r="12" spans="1:8" x14ac:dyDescent="0.25">
      <c r="A12" s="6"/>
      <c r="B12" s="6"/>
      <c r="C12" s="6"/>
      <c r="D12" s="6"/>
      <c r="E12" s="6"/>
      <c r="F12" s="6"/>
      <c r="G12" s="6"/>
      <c r="H12" s="15" t="str">
        <f>IF(C12&lt;&gt;"",VLOOKUP(VLOOKUP(C12,Hoja2!$C$2:$D$35,2),Hoja2!$E$2:$I$5,2)*D12+VLOOKUP(VLOOKUP(C12,Hoja2!$C$2:$D$35,2),Hoja2!$E$2:$I$5,3)*E12+VLOOKUP(VLOOKUP(C12,Hoja2!$C$2:$D$35,2),Hoja2!$E$2:$I13,4)*F12+VLOOKUP(VLOOKUP(C12,Hoja2!$C$2:$D$35,2),Hoja2!$E$2:$I$5,5)*G12,"")</f>
        <v/>
      </c>
    </row>
    <row r="13" spans="1:8" x14ac:dyDescent="0.25">
      <c r="A13" s="6"/>
      <c r="B13" s="6"/>
      <c r="C13" s="6"/>
      <c r="D13" s="6"/>
      <c r="E13" s="6"/>
      <c r="F13" s="6"/>
      <c r="G13" s="6"/>
      <c r="H13" s="15" t="str">
        <f>IF(C13&lt;&gt;"",VLOOKUP(VLOOKUP(C13,Hoja2!$C$2:$D$35,2),Hoja2!$E$2:$I$5,2)*D13+VLOOKUP(VLOOKUP(C13,Hoja2!$C$2:$D$35,2),Hoja2!$E$2:$I$5,3)*E13+VLOOKUP(VLOOKUP(C13,Hoja2!$C$2:$D$35,2),Hoja2!$E$2:$I14,4)*F13+VLOOKUP(VLOOKUP(C13,Hoja2!$C$2:$D$35,2),Hoja2!$E$2:$I$5,5)*G13,"")</f>
        <v/>
      </c>
    </row>
    <row r="14" spans="1:8" x14ac:dyDescent="0.25">
      <c r="A14" s="6"/>
      <c r="B14" s="6"/>
      <c r="C14" s="6"/>
      <c r="D14" s="6"/>
      <c r="E14" s="6"/>
      <c r="F14" s="6"/>
      <c r="G14" s="6"/>
      <c r="H14" s="15" t="str">
        <f>IF(C14&lt;&gt;"",VLOOKUP(VLOOKUP(C14,Hoja2!$C$2:$D$35,2),Hoja2!$E$2:$I$5,2)*D14+VLOOKUP(VLOOKUP(C14,Hoja2!$C$2:$D$35,2),Hoja2!$E$2:$I$5,3)*E14+VLOOKUP(VLOOKUP(C14,Hoja2!$C$2:$D$35,2),Hoja2!$E$2:$I15,4)*F14+VLOOKUP(VLOOKUP(C14,Hoja2!$C$2:$D$35,2),Hoja2!$E$2:$I$5,5)*G14,"")</f>
        <v/>
      </c>
    </row>
    <row r="15" spans="1:8" x14ac:dyDescent="0.25">
      <c r="A15" s="6"/>
      <c r="B15" s="6"/>
      <c r="C15" s="6"/>
      <c r="D15" s="6"/>
      <c r="E15" s="6"/>
      <c r="F15" s="6"/>
      <c r="G15" s="6"/>
      <c r="H15" s="15" t="str">
        <f>IF(C15&lt;&gt;"",VLOOKUP(VLOOKUP(C15,Hoja2!$C$2:$D$35,2),Hoja2!$E$2:$I$5,2)*D15+VLOOKUP(VLOOKUP(C15,Hoja2!$C$2:$D$35,2),Hoja2!$E$2:$I$5,3)*E15+VLOOKUP(VLOOKUP(C15,Hoja2!$C$2:$D$35,2),Hoja2!$E$2:$I16,4)*F15+VLOOKUP(VLOOKUP(C15,Hoja2!$C$2:$D$35,2),Hoja2!$E$2:$I$5,5)*G15,"")</f>
        <v/>
      </c>
    </row>
    <row r="16" spans="1:8" x14ac:dyDescent="0.25">
      <c r="A16" s="6"/>
      <c r="B16" s="6"/>
      <c r="C16" s="6"/>
      <c r="D16" s="6"/>
      <c r="E16" s="6"/>
      <c r="F16" s="6"/>
      <c r="G16" s="6"/>
      <c r="H16" s="15" t="str">
        <f>IF(C16&lt;&gt;"",VLOOKUP(VLOOKUP(C16,Hoja2!$C$2:$D$35,2),Hoja2!$E$2:$I$5,2)*D16+VLOOKUP(VLOOKUP(C16,Hoja2!$C$2:$D$35,2),Hoja2!$E$2:$I$5,3)*E16+VLOOKUP(VLOOKUP(C16,Hoja2!$C$2:$D$35,2),Hoja2!$E$2:$I17,4)*F16+VLOOKUP(VLOOKUP(C16,Hoja2!$C$2:$D$35,2),Hoja2!$E$2:$I$5,5)*G16,"")</f>
        <v/>
      </c>
    </row>
    <row r="17" spans="1:8" x14ac:dyDescent="0.25">
      <c r="A17" s="6"/>
      <c r="B17" s="6"/>
      <c r="C17" s="6"/>
      <c r="D17" s="6"/>
      <c r="E17" s="6"/>
      <c r="F17" s="6"/>
      <c r="G17" s="6"/>
      <c r="H17" s="15" t="str">
        <f>IF(C17&lt;&gt;"",VLOOKUP(VLOOKUP(C17,Hoja2!$C$2:$D$35,2),Hoja2!$E$2:$I$5,2)*D17+VLOOKUP(VLOOKUP(C17,Hoja2!$C$2:$D$35,2),Hoja2!$E$2:$I$5,3)*E17+VLOOKUP(VLOOKUP(C17,Hoja2!$C$2:$D$35,2),Hoja2!$E$2:$I18,4)*F17+VLOOKUP(VLOOKUP(C17,Hoja2!$C$2:$D$35,2),Hoja2!$E$2:$I$5,5)*G17,"")</f>
        <v/>
      </c>
    </row>
    <row r="18" spans="1:8" x14ac:dyDescent="0.25">
      <c r="A18" s="6"/>
      <c r="B18" s="6"/>
      <c r="C18" s="6"/>
      <c r="D18" s="6"/>
      <c r="E18" s="6"/>
      <c r="F18" s="6"/>
      <c r="G18" s="6"/>
      <c r="H18" s="15" t="str">
        <f>IF(C18&lt;&gt;"",VLOOKUP(VLOOKUP(C18,Hoja2!$C$2:$D$35,2),Hoja2!$E$2:$I$5,2)*D18+VLOOKUP(VLOOKUP(C18,Hoja2!$C$2:$D$35,2),Hoja2!$E$2:$I$5,3)*E18+VLOOKUP(VLOOKUP(C18,Hoja2!$C$2:$D$35,2),Hoja2!$E$2:$I19,4)*F18+VLOOKUP(VLOOKUP(C18,Hoja2!$C$2:$D$35,2),Hoja2!$E$2:$I$5,5)*G18,"")</f>
        <v/>
      </c>
    </row>
    <row r="19" spans="1:8" x14ac:dyDescent="0.25">
      <c r="A19" s="6"/>
      <c r="B19" s="6"/>
      <c r="C19" s="6"/>
      <c r="D19" s="6"/>
      <c r="E19" s="6"/>
      <c r="F19" s="6"/>
      <c r="G19" s="6"/>
      <c r="H19" s="15" t="str">
        <f>IF(C19&lt;&gt;"",VLOOKUP(VLOOKUP(C19,Hoja2!$C$2:$D$35,2),Hoja2!$E$2:$I$5,2)*D19+VLOOKUP(VLOOKUP(C19,Hoja2!$C$2:$D$35,2),Hoja2!$E$2:$I$5,3)*E19+VLOOKUP(VLOOKUP(C19,Hoja2!$C$2:$D$35,2),Hoja2!$E$2:$I20,4)*F19+VLOOKUP(VLOOKUP(C19,Hoja2!$C$2:$D$35,2),Hoja2!$E$2:$I$5,5)*G19,"")</f>
        <v/>
      </c>
    </row>
    <row r="20" spans="1:8" x14ac:dyDescent="0.25">
      <c r="A20" s="6"/>
      <c r="B20" s="6"/>
      <c r="C20" s="6"/>
      <c r="D20" s="6"/>
      <c r="E20" s="6"/>
      <c r="F20" s="6"/>
      <c r="G20" s="6"/>
      <c r="H20" s="15" t="str">
        <f>IF(C20&lt;&gt;"",VLOOKUP(VLOOKUP(C20,Hoja2!$C$2:$D$35,2),Hoja2!$E$2:$I$5,2)*D20+VLOOKUP(VLOOKUP(C20,Hoja2!$C$2:$D$35,2),Hoja2!$E$2:$I$5,3)*E20+VLOOKUP(VLOOKUP(C20,Hoja2!$C$2:$D$35,2),Hoja2!$E$2:$I21,4)*F20+VLOOKUP(VLOOKUP(C20,Hoja2!$C$2:$D$35,2),Hoja2!$E$2:$I$5,5)*G20,"")</f>
        <v/>
      </c>
    </row>
    <row r="21" spans="1:8" x14ac:dyDescent="0.25">
      <c r="A21" s="6"/>
      <c r="B21" s="6"/>
      <c r="C21" s="6"/>
      <c r="D21" s="6"/>
      <c r="E21" s="6"/>
      <c r="F21" s="6"/>
      <c r="G21" s="6"/>
      <c r="H21" s="15" t="str">
        <f>IF(C21&lt;&gt;"",VLOOKUP(VLOOKUP(C21,Hoja2!$C$2:$D$35,2),Hoja2!$E$2:$I$5,2)*D21+VLOOKUP(VLOOKUP(C21,Hoja2!$C$2:$D$35,2),Hoja2!$E$2:$I$5,3)*E21+VLOOKUP(VLOOKUP(C21,Hoja2!$C$2:$D$35,2),Hoja2!$E$2:$I22,4)*F21+VLOOKUP(VLOOKUP(C21,Hoja2!$C$2:$D$35,2),Hoja2!$E$2:$I$5,5)*G21,"")</f>
        <v/>
      </c>
    </row>
    <row r="22" spans="1:8" x14ac:dyDescent="0.25">
      <c r="A22" s="6"/>
      <c r="B22" s="6"/>
      <c r="C22" s="6"/>
      <c r="D22" s="6"/>
      <c r="E22" s="6"/>
      <c r="F22" s="6"/>
      <c r="G22" s="6"/>
      <c r="H22" s="15" t="str">
        <f>IF(C22&lt;&gt;"",VLOOKUP(VLOOKUP(C22,Hoja2!$C$2:$D$35,2),Hoja2!$E$2:$I$5,2)*D22+VLOOKUP(VLOOKUP(C22,Hoja2!$C$2:$D$35,2),Hoja2!$E$2:$I$5,3)*E22+VLOOKUP(VLOOKUP(C22,Hoja2!$C$2:$D$35,2),Hoja2!$E$2:$I23,4)*F22+VLOOKUP(VLOOKUP(C22,Hoja2!$C$2:$D$35,2),Hoja2!$E$2:$I$5,5)*G22,"")</f>
        <v/>
      </c>
    </row>
    <row r="23" spans="1:8" x14ac:dyDescent="0.25">
      <c r="A23" s="6"/>
      <c r="B23" s="6"/>
      <c r="C23" s="6"/>
      <c r="D23" s="6"/>
      <c r="E23" s="6"/>
      <c r="F23" s="6"/>
      <c r="G23" s="6"/>
      <c r="H23" s="15" t="str">
        <f>IF(C23&lt;&gt;"",VLOOKUP(VLOOKUP(C23,Hoja2!$C$2:$D$35,2),Hoja2!$E$2:$I$5,2)*D23+VLOOKUP(VLOOKUP(C23,Hoja2!$C$2:$D$35,2),Hoja2!$E$2:$I$5,3)*E23+VLOOKUP(VLOOKUP(C23,Hoja2!$C$2:$D$35,2),Hoja2!$E$2:$I24,4)*F23+VLOOKUP(VLOOKUP(C23,Hoja2!$C$2:$D$35,2),Hoja2!$E$2:$I$5,5)*G23,"")</f>
        <v/>
      </c>
    </row>
    <row r="24" spans="1:8" x14ac:dyDescent="0.25">
      <c r="A24" s="6"/>
      <c r="B24" s="6"/>
      <c r="C24" s="6"/>
      <c r="D24" s="6"/>
      <c r="E24" s="6"/>
      <c r="F24" s="6"/>
      <c r="G24" s="6"/>
      <c r="H24" s="15" t="str">
        <f>IF(C24&lt;&gt;"",VLOOKUP(VLOOKUP(C24,Hoja2!$C$2:$D$35,2),Hoja2!$E$2:$I$5,2)*D24+VLOOKUP(VLOOKUP(C24,Hoja2!$C$2:$D$35,2),Hoja2!$E$2:$I$5,3)*E24+VLOOKUP(VLOOKUP(C24,Hoja2!$C$2:$D$35,2),Hoja2!$E$2:$I25,4)*F24+VLOOKUP(VLOOKUP(C24,Hoja2!$C$2:$D$35,2),Hoja2!$E$2:$I$5,5)*G24,"")</f>
        <v/>
      </c>
    </row>
    <row r="25" spans="1:8" x14ac:dyDescent="0.25">
      <c r="A25" s="6"/>
      <c r="B25" s="6"/>
      <c r="C25" s="6"/>
      <c r="D25" s="6"/>
      <c r="E25" s="6"/>
      <c r="F25" s="6"/>
      <c r="G25" s="6"/>
      <c r="H25" s="15" t="str">
        <f>IF(C25&lt;&gt;"",VLOOKUP(VLOOKUP(C25,Hoja2!$C$2:$D$35,2),Hoja2!$E$2:$I$5,2)*D25+VLOOKUP(VLOOKUP(C25,Hoja2!$C$2:$D$35,2),Hoja2!$E$2:$I$5,3)*E25+VLOOKUP(VLOOKUP(C25,Hoja2!$C$2:$D$35,2),Hoja2!$E$2:$I26,4)*F25+VLOOKUP(VLOOKUP(C25,Hoja2!$C$2:$D$35,2),Hoja2!$E$2:$I$5,5)*G25,"")</f>
        <v/>
      </c>
    </row>
    <row r="26" spans="1:8" x14ac:dyDescent="0.25">
      <c r="A26" s="6"/>
      <c r="B26" s="6"/>
      <c r="C26" s="6"/>
      <c r="D26" s="6"/>
      <c r="E26" s="6"/>
      <c r="F26" s="6"/>
      <c r="G26" s="6"/>
      <c r="H26" s="15" t="str">
        <f>IF(C26&lt;&gt;"",VLOOKUP(VLOOKUP(C26,Hoja2!$C$2:$D$35,2),Hoja2!$E$2:$I$5,2)*D26+VLOOKUP(VLOOKUP(C26,Hoja2!$C$2:$D$35,2),Hoja2!$E$2:$I$5,3)*E26+VLOOKUP(VLOOKUP(C26,Hoja2!$C$2:$D$35,2),Hoja2!$E$2:$I27,4)*F26+VLOOKUP(VLOOKUP(C26,Hoja2!$C$2:$D$35,2),Hoja2!$E$2:$I$5,5)*G26,"")</f>
        <v/>
      </c>
    </row>
    <row r="27" spans="1:8" x14ac:dyDescent="0.25">
      <c r="A27" s="6"/>
      <c r="B27" s="6"/>
      <c r="C27" s="6"/>
      <c r="D27" s="6"/>
      <c r="E27" s="6"/>
      <c r="F27" s="6"/>
      <c r="G27" s="6"/>
      <c r="H27" s="15" t="str">
        <f>IF(C27&lt;&gt;"",VLOOKUP(VLOOKUP(C27,Hoja2!$C$2:$D$35,2),Hoja2!$E$2:$I$5,2)*D27+VLOOKUP(VLOOKUP(C27,Hoja2!$C$2:$D$35,2),Hoja2!$E$2:$I$5,3)*E27+VLOOKUP(VLOOKUP(C27,Hoja2!$C$2:$D$35,2),Hoja2!$E$2:$I28,4)*F27+VLOOKUP(VLOOKUP(C27,Hoja2!$C$2:$D$35,2),Hoja2!$E$2:$I$5,5)*G27,"")</f>
        <v/>
      </c>
    </row>
    <row r="28" spans="1:8" x14ac:dyDescent="0.25">
      <c r="A28" s="6"/>
      <c r="B28" s="6"/>
      <c r="C28" s="6"/>
      <c r="D28" s="6"/>
      <c r="E28" s="6"/>
      <c r="F28" s="6"/>
      <c r="G28" s="6"/>
      <c r="H28" s="15" t="str">
        <f>IF(C28&lt;&gt;"",VLOOKUP(VLOOKUP(C28,Hoja2!$C$2:$D$35,2),Hoja2!$E$2:$I$5,2)*D28+VLOOKUP(VLOOKUP(C28,Hoja2!$C$2:$D$35,2),Hoja2!$E$2:$I$5,3)*E28+VLOOKUP(VLOOKUP(C28,Hoja2!$C$2:$D$35,2),Hoja2!$E$2:$I29,4)*F28+VLOOKUP(VLOOKUP(C28,Hoja2!$C$2:$D$35,2),Hoja2!$E$2:$I$5,5)*G28,"")</f>
        <v/>
      </c>
    </row>
    <row r="29" spans="1:8" x14ac:dyDescent="0.25">
      <c r="A29" s="6"/>
      <c r="B29" s="6"/>
      <c r="C29" s="6"/>
      <c r="D29" s="6"/>
      <c r="E29" s="6"/>
      <c r="F29" s="6"/>
      <c r="G29" s="6"/>
      <c r="H29" s="15" t="str">
        <f>IF(C29&lt;&gt;"",VLOOKUP(VLOOKUP(C29,Hoja2!$C$2:$D$35,2),Hoja2!$E$2:$I$5,2)*D29+VLOOKUP(VLOOKUP(C29,Hoja2!$C$2:$D$35,2),Hoja2!$E$2:$I$5,3)*E29+VLOOKUP(VLOOKUP(C29,Hoja2!$C$2:$D$35,2),Hoja2!$E$2:$I30,4)*F29+VLOOKUP(VLOOKUP(C29,Hoja2!$C$2:$D$35,2),Hoja2!$E$2:$I$5,5)*G29,"")</f>
        <v/>
      </c>
    </row>
    <row r="30" spans="1:8" x14ac:dyDescent="0.25">
      <c r="A30" s="6"/>
      <c r="B30" s="6"/>
      <c r="C30" s="6"/>
      <c r="D30" s="6"/>
      <c r="E30" s="6"/>
      <c r="F30" s="6"/>
      <c r="G30" s="6"/>
      <c r="H30" s="15" t="str">
        <f>IF(C30&lt;&gt;"",VLOOKUP(VLOOKUP(C30,Hoja2!$C$2:$D$35,2),Hoja2!$E$2:$I$5,2)*D30+VLOOKUP(VLOOKUP(C30,Hoja2!$C$2:$D$35,2),Hoja2!$E$2:$I$5,3)*E30+VLOOKUP(VLOOKUP(C30,Hoja2!$C$2:$D$35,2),Hoja2!$E$2:$I31,4)*F30+VLOOKUP(VLOOKUP(C30,Hoja2!$C$2:$D$35,2),Hoja2!$E$2:$I$5,5)*G30,"")</f>
        <v/>
      </c>
    </row>
    <row r="31" spans="1:8" x14ac:dyDescent="0.25">
      <c r="A31" s="6"/>
      <c r="B31" s="6"/>
      <c r="C31" s="6"/>
      <c r="D31" s="6"/>
      <c r="E31" s="6"/>
      <c r="F31" s="6"/>
      <c r="G31" s="6"/>
      <c r="H31" s="15" t="str">
        <f>IF(C31&lt;&gt;"",VLOOKUP(VLOOKUP(C31,Hoja2!$C$2:$D$35,2),Hoja2!$E$2:$I$5,2)*D31+VLOOKUP(VLOOKUP(C31,Hoja2!$C$2:$D$35,2),Hoja2!$E$2:$I$5,3)*E31+VLOOKUP(VLOOKUP(C31,Hoja2!$C$2:$D$35,2),Hoja2!$E$2:$I32,4)*F31+VLOOKUP(VLOOKUP(C31,Hoja2!$C$2:$D$35,2),Hoja2!$E$2:$I$5,5)*G31,"")</f>
        <v/>
      </c>
    </row>
    <row r="32" spans="1:8" x14ac:dyDescent="0.25">
      <c r="A32" s="6"/>
      <c r="B32" s="6"/>
      <c r="C32" s="6"/>
      <c r="D32" s="6"/>
      <c r="E32" s="6"/>
      <c r="F32" s="6"/>
      <c r="G32" s="6"/>
      <c r="H32" s="15" t="str">
        <f>IF(C32&lt;&gt;"",VLOOKUP(VLOOKUP(C32,Hoja2!$C$2:$D$35,2),Hoja2!$E$2:$I$5,2)*D32+VLOOKUP(VLOOKUP(C32,Hoja2!$C$2:$D$35,2),Hoja2!$E$2:$I$5,3)*E32+VLOOKUP(VLOOKUP(C32,Hoja2!$C$2:$D$35,2),Hoja2!$E$2:$I33,4)*F32+VLOOKUP(VLOOKUP(C32,Hoja2!$C$2:$D$35,2),Hoja2!$E$2:$I$5,5)*G32,"")</f>
        <v/>
      </c>
    </row>
    <row r="33" spans="1:8" x14ac:dyDescent="0.25">
      <c r="A33" s="6"/>
      <c r="B33" s="6"/>
      <c r="C33" s="6"/>
      <c r="D33" s="6"/>
      <c r="E33" s="6"/>
      <c r="F33" s="6"/>
      <c r="G33" s="6"/>
      <c r="H33" s="15" t="str">
        <f>IF(C33&lt;&gt;"",VLOOKUP(VLOOKUP(C33,Hoja2!$C$2:$D$35,2),Hoja2!$E$2:$I$5,2)*D33+VLOOKUP(VLOOKUP(C33,Hoja2!$C$2:$D$35,2),Hoja2!$E$2:$I$5,3)*E33+VLOOKUP(VLOOKUP(C33,Hoja2!$C$2:$D$35,2),Hoja2!$E$2:$I34,4)*F33+VLOOKUP(VLOOKUP(C33,Hoja2!$C$2:$D$35,2),Hoja2!$E$2:$I$5,5)*G33,"")</f>
        <v/>
      </c>
    </row>
    <row r="34" spans="1:8" x14ac:dyDescent="0.25">
      <c r="A34" s="6"/>
      <c r="B34" s="6"/>
      <c r="C34" s="6"/>
      <c r="D34" s="6"/>
      <c r="E34" s="6"/>
      <c r="F34" s="6"/>
      <c r="G34" s="6"/>
      <c r="H34" s="15" t="str">
        <f>IF(C34&lt;&gt;"",VLOOKUP(VLOOKUP(C34,Hoja2!$C$2:$D$35,2),Hoja2!$E$2:$I$5,2)*D34+VLOOKUP(VLOOKUP(C34,Hoja2!$C$2:$D$35,2),Hoja2!$E$2:$I$5,3)*E34+VLOOKUP(VLOOKUP(C34,Hoja2!$C$2:$D$35,2),Hoja2!$E$2:$I35,4)*F34+VLOOKUP(VLOOKUP(C34,Hoja2!$C$2:$D$35,2),Hoja2!$E$2:$I$5,5)*G34,"")</f>
        <v/>
      </c>
    </row>
    <row r="35" spans="1:8" x14ac:dyDescent="0.25">
      <c r="A35" s="6"/>
      <c r="B35" s="6"/>
      <c r="C35" s="6"/>
      <c r="D35" s="6"/>
      <c r="E35" s="6"/>
      <c r="F35" s="6"/>
      <c r="G35" s="6"/>
      <c r="H35" s="15" t="str">
        <f>IF(C35&lt;&gt;"",VLOOKUP(VLOOKUP(C35,Hoja2!$C$2:$D$35,2),Hoja2!$E$2:$I$5,2)*D35+VLOOKUP(VLOOKUP(C35,Hoja2!$C$2:$D$35,2),Hoja2!$E$2:$I$5,3)*E35+VLOOKUP(VLOOKUP(C35,Hoja2!$C$2:$D$35,2),Hoja2!$E$2:$I36,4)*F35+VLOOKUP(VLOOKUP(C35,Hoja2!$C$2:$D$35,2),Hoja2!$E$2:$I$5,5)*G35,"")</f>
        <v/>
      </c>
    </row>
    <row r="36" spans="1:8" x14ac:dyDescent="0.25">
      <c r="A36" s="6"/>
      <c r="B36" s="6"/>
      <c r="C36" s="6"/>
      <c r="D36" s="6"/>
      <c r="E36" s="6"/>
      <c r="F36" s="6"/>
      <c r="G36" s="6"/>
      <c r="H36" s="15" t="str">
        <f>IF(C36&lt;&gt;"",VLOOKUP(VLOOKUP(C36,Hoja2!$C$2:$D$35,2),Hoja2!$E$2:$I$5,2)*D36+VLOOKUP(VLOOKUP(C36,Hoja2!$C$2:$D$35,2),Hoja2!$E$2:$I$5,3)*E36+VLOOKUP(VLOOKUP(C36,Hoja2!$C$2:$D$35,2),Hoja2!$E$2:$I37,4)*F36+VLOOKUP(VLOOKUP(C36,Hoja2!$C$2:$D$35,2),Hoja2!$E$2:$I$5,5)*G36,"")</f>
        <v/>
      </c>
    </row>
    <row r="37" spans="1:8" x14ac:dyDescent="0.25">
      <c r="A37" s="6"/>
      <c r="B37" s="6"/>
      <c r="C37" s="6"/>
      <c r="D37" s="6"/>
      <c r="E37" s="6"/>
      <c r="F37" s="6"/>
      <c r="G37" s="6"/>
      <c r="H37" s="15" t="str">
        <f>IF(C37&lt;&gt;"",VLOOKUP(VLOOKUP(C37,Hoja2!$C$2:$D$35,2),Hoja2!$E$2:$I$5,2)*D37+VLOOKUP(VLOOKUP(C37,Hoja2!$C$2:$D$35,2),Hoja2!$E$2:$I$5,3)*E37+VLOOKUP(VLOOKUP(C37,Hoja2!$C$2:$D$35,2),Hoja2!$E$2:$I38,4)*F37+VLOOKUP(VLOOKUP(C37,Hoja2!$C$2:$D$35,2),Hoja2!$E$2:$I$5,5)*G37,"")</f>
        <v/>
      </c>
    </row>
    <row r="38" spans="1:8" x14ac:dyDescent="0.25">
      <c r="A38" s="6"/>
      <c r="B38" s="6"/>
      <c r="C38" s="6"/>
      <c r="D38" s="6"/>
      <c r="E38" s="6"/>
      <c r="F38" s="6"/>
      <c r="G38" s="6"/>
      <c r="H38" s="15" t="str">
        <f>IF(C38&lt;&gt;"",VLOOKUP(VLOOKUP(C38,Hoja2!$C$2:$D$35,2),Hoja2!$E$2:$I$5,2)*D38+VLOOKUP(VLOOKUP(C38,Hoja2!$C$2:$D$35,2),Hoja2!$E$2:$I$5,3)*E38+VLOOKUP(VLOOKUP(C38,Hoja2!$C$2:$D$35,2),Hoja2!$E$2:$I39,4)*F38+VLOOKUP(VLOOKUP(C38,Hoja2!$C$2:$D$35,2),Hoja2!$E$2:$I$5,5)*G38,"")</f>
        <v/>
      </c>
    </row>
    <row r="39" spans="1:8" x14ac:dyDescent="0.25">
      <c r="A39" s="6"/>
      <c r="B39" s="6"/>
      <c r="C39" s="6"/>
      <c r="D39" s="6"/>
      <c r="E39" s="6"/>
      <c r="F39" s="6"/>
      <c r="G39" s="6"/>
      <c r="H39" s="15" t="str">
        <f>IF(C39&lt;&gt;"",VLOOKUP(VLOOKUP(C39,Hoja2!$C$2:$D$35,2),Hoja2!$E$2:$I$5,2)*D39+VLOOKUP(VLOOKUP(C39,Hoja2!$C$2:$D$35,2),Hoja2!$E$2:$I$5,3)*E39+VLOOKUP(VLOOKUP(C39,Hoja2!$C$2:$D$35,2),Hoja2!$E$2:$I40,4)*F39+VLOOKUP(VLOOKUP(C39,Hoja2!$C$2:$D$35,2),Hoja2!$E$2:$I$5,5)*G39,"")</f>
        <v/>
      </c>
    </row>
    <row r="40" spans="1:8" x14ac:dyDescent="0.25">
      <c r="A40" s="6"/>
      <c r="B40" s="6"/>
      <c r="C40" s="6"/>
      <c r="D40" s="6"/>
      <c r="E40" s="6"/>
      <c r="F40" s="6"/>
      <c r="G40" s="6"/>
      <c r="H40" s="15" t="str">
        <f>IF(C40&lt;&gt;"",VLOOKUP(VLOOKUP(C40,Hoja2!$C$2:$D$35,2),Hoja2!$E$2:$I$5,2)*D40+VLOOKUP(VLOOKUP(C40,Hoja2!$C$2:$D$35,2),Hoja2!$E$2:$I$5,3)*E40+VLOOKUP(VLOOKUP(C40,Hoja2!$C$2:$D$35,2),Hoja2!$E$2:$I41,4)*F40+VLOOKUP(VLOOKUP(C40,Hoja2!$C$2:$D$35,2),Hoja2!$E$2:$I$5,5)*G40,"")</f>
        <v/>
      </c>
    </row>
    <row r="41" spans="1:8" x14ac:dyDescent="0.25">
      <c r="A41" s="6"/>
      <c r="B41" s="6"/>
      <c r="C41" s="6"/>
      <c r="D41" s="6"/>
      <c r="E41" s="6"/>
      <c r="F41" s="6"/>
      <c r="G41" s="6"/>
      <c r="H41" s="15" t="str">
        <f>IF(C41&lt;&gt;"",VLOOKUP(VLOOKUP(C41,Hoja2!$C$2:$D$35,2),Hoja2!$E$2:$I$5,2)*D41+VLOOKUP(VLOOKUP(C41,Hoja2!$C$2:$D$35,2),Hoja2!$E$2:$I$5,3)*E41+VLOOKUP(VLOOKUP(C41,Hoja2!$C$2:$D$35,2),Hoja2!$E$2:$I42,4)*F41+VLOOKUP(VLOOKUP(C41,Hoja2!$C$2:$D$35,2),Hoja2!$E$2:$I$5,5)*G41,"")</f>
        <v/>
      </c>
    </row>
    <row r="42" spans="1:8" x14ac:dyDescent="0.25">
      <c r="A42" s="6"/>
      <c r="B42" s="6"/>
      <c r="C42" s="6"/>
      <c r="D42" s="6"/>
      <c r="E42" s="6"/>
      <c r="F42" s="6"/>
      <c r="G42" s="6"/>
      <c r="H42" s="15" t="str">
        <f>IF(C42&lt;&gt;"",VLOOKUP(VLOOKUP(C42,Hoja2!$C$2:$D$35,2),Hoja2!$E$2:$I$5,2)*D42+VLOOKUP(VLOOKUP(C42,Hoja2!$C$2:$D$35,2),Hoja2!$E$2:$I$5,3)*E42+VLOOKUP(VLOOKUP(C42,Hoja2!$C$2:$D$35,2),Hoja2!$E$2:$I43,4)*F42+VLOOKUP(VLOOKUP(C42,Hoja2!$C$2:$D$35,2),Hoja2!$E$2:$I$5,5)*G42,"")</f>
        <v/>
      </c>
    </row>
    <row r="43" spans="1:8" x14ac:dyDescent="0.25">
      <c r="A43" s="6"/>
      <c r="B43" s="6"/>
      <c r="C43" s="6"/>
      <c r="D43" s="6"/>
      <c r="E43" s="6"/>
      <c r="F43" s="6"/>
      <c r="G43" s="6"/>
      <c r="H43" s="15" t="str">
        <f>IF(C43&lt;&gt;"",VLOOKUP(VLOOKUP(C43,Hoja2!$C$2:$D$35,2),Hoja2!$E$2:$I$5,2)*D43+VLOOKUP(VLOOKUP(C43,Hoja2!$C$2:$D$35,2),Hoja2!$E$2:$I$5,3)*E43+VLOOKUP(VLOOKUP(C43,Hoja2!$C$2:$D$35,2),Hoja2!$E$2:$I44,4)*F43+VLOOKUP(VLOOKUP(C43,Hoja2!$C$2:$D$35,2),Hoja2!$E$2:$I$5,5)*G43,"")</f>
        <v/>
      </c>
    </row>
    <row r="44" spans="1:8" x14ac:dyDescent="0.25">
      <c r="A44" s="6"/>
      <c r="B44" s="6"/>
      <c r="C44" s="6"/>
      <c r="D44" s="6"/>
      <c r="E44" s="6"/>
      <c r="F44" s="6"/>
      <c r="G44" s="6"/>
      <c r="H44" s="15" t="str">
        <f>IF(C44&lt;&gt;"",VLOOKUP(VLOOKUP(C44,Hoja2!$C$2:$D$35,2),Hoja2!$E$2:$I$5,2)*D44+VLOOKUP(VLOOKUP(C44,Hoja2!$C$2:$D$35,2),Hoja2!$E$2:$I$5,3)*E44+VLOOKUP(VLOOKUP(C44,Hoja2!$C$2:$D$35,2),Hoja2!$E$2:$I45,4)*F44+VLOOKUP(VLOOKUP(C44,Hoja2!$C$2:$D$35,2),Hoja2!$E$2:$I$5,5)*G44,"")</f>
        <v/>
      </c>
    </row>
    <row r="45" spans="1:8" x14ac:dyDescent="0.25">
      <c r="A45" s="6"/>
      <c r="B45" s="6"/>
      <c r="C45" s="6"/>
      <c r="D45" s="6"/>
      <c r="E45" s="6"/>
      <c r="F45" s="6"/>
      <c r="G45" s="6"/>
      <c r="H45" s="15" t="str">
        <f>IF(C45&lt;&gt;"",VLOOKUP(VLOOKUP(C45,Hoja2!$C$2:$D$35,2),Hoja2!$E$2:$I$5,2)*D45+VLOOKUP(VLOOKUP(C45,Hoja2!$C$2:$D$35,2),Hoja2!$E$2:$I$5,3)*E45+VLOOKUP(VLOOKUP(C45,Hoja2!$C$2:$D$35,2),Hoja2!$E$2:$I46,4)*F45+VLOOKUP(VLOOKUP(C45,Hoja2!$C$2:$D$35,2),Hoja2!$E$2:$I$5,5)*G45,"")</f>
        <v/>
      </c>
    </row>
    <row r="46" spans="1:8" x14ac:dyDescent="0.25">
      <c r="A46" s="6"/>
      <c r="B46" s="6"/>
      <c r="C46" s="6"/>
      <c r="D46" s="6"/>
      <c r="E46" s="6"/>
      <c r="F46" s="6"/>
      <c r="G46" s="6"/>
      <c r="H46" s="15" t="str">
        <f>IF(C46&lt;&gt;"",VLOOKUP(VLOOKUP(C46,Hoja2!$C$2:$D$35,2),Hoja2!$E$2:$I$5,2)*D46+VLOOKUP(VLOOKUP(C46,Hoja2!$C$2:$D$35,2),Hoja2!$E$2:$I$5,3)*E46+VLOOKUP(VLOOKUP(C46,Hoja2!$C$2:$D$35,2),Hoja2!$E$2:$I47,4)*F46+VLOOKUP(VLOOKUP(C46,Hoja2!$C$2:$D$35,2),Hoja2!$E$2:$I$5,5)*G46,"")</f>
        <v/>
      </c>
    </row>
    <row r="47" spans="1:8" x14ac:dyDescent="0.25">
      <c r="A47" s="6"/>
      <c r="B47" s="6"/>
      <c r="C47" s="6"/>
      <c r="D47" s="6"/>
      <c r="E47" s="6"/>
      <c r="F47" s="6"/>
      <c r="G47" s="6"/>
      <c r="H47" s="15" t="str">
        <f>IF(C47&lt;&gt;"",VLOOKUP(VLOOKUP(C47,Hoja2!$C$2:$D$35,2),Hoja2!$E$2:$I$5,2)*D47+VLOOKUP(VLOOKUP(C47,Hoja2!$C$2:$D$35,2),Hoja2!$E$2:$I$5,3)*E47+VLOOKUP(VLOOKUP(C47,Hoja2!$C$2:$D$35,2),Hoja2!$E$2:$I48,4)*F47+VLOOKUP(VLOOKUP(C47,Hoja2!$C$2:$D$35,2),Hoja2!$E$2:$I$5,5)*G47,"")</f>
        <v/>
      </c>
    </row>
    <row r="48" spans="1:8" x14ac:dyDescent="0.25">
      <c r="A48" s="6"/>
      <c r="B48" s="6"/>
      <c r="C48" s="6"/>
      <c r="D48" s="6"/>
      <c r="E48" s="6"/>
      <c r="F48" s="6"/>
      <c r="G48" s="6"/>
      <c r="H48" s="15" t="str">
        <f>IF(C48&lt;&gt;"",VLOOKUP(VLOOKUP(C48,Hoja2!$C$2:$D$35,2),Hoja2!$E$2:$I$5,2)*D48+VLOOKUP(VLOOKUP(C48,Hoja2!$C$2:$D$35,2),Hoja2!$E$2:$I$5,3)*E48+VLOOKUP(VLOOKUP(C48,Hoja2!$C$2:$D$35,2),Hoja2!$E$2:$I49,4)*F48+VLOOKUP(VLOOKUP(C48,Hoja2!$C$2:$D$35,2),Hoja2!$E$2:$I$5,5)*G48,"")</f>
        <v/>
      </c>
    </row>
    <row r="49" spans="1:8" x14ac:dyDescent="0.25">
      <c r="A49" s="6"/>
      <c r="B49" s="6"/>
      <c r="C49" s="6"/>
      <c r="D49" s="6"/>
      <c r="E49" s="6"/>
      <c r="F49" s="6"/>
      <c r="G49" s="6"/>
      <c r="H49" s="15" t="str">
        <f>IF(C49&lt;&gt;"",VLOOKUP(VLOOKUP(C49,Hoja2!$C$2:$D$35,2),Hoja2!$E$2:$I$5,2)*D49+VLOOKUP(VLOOKUP(C49,Hoja2!$C$2:$D$35,2),Hoja2!$E$2:$I$5,3)*E49+VLOOKUP(VLOOKUP(C49,Hoja2!$C$2:$D$35,2),Hoja2!$E$2:$I50,4)*F49+VLOOKUP(VLOOKUP(C49,Hoja2!$C$2:$D$35,2),Hoja2!$E$2:$I$5,5)*G49,"")</f>
        <v/>
      </c>
    </row>
    <row r="50" spans="1:8" x14ac:dyDescent="0.25">
      <c r="A50" s="6"/>
      <c r="B50" s="6"/>
      <c r="C50" s="6"/>
      <c r="D50" s="6"/>
      <c r="E50" s="6"/>
      <c r="F50" s="6"/>
      <c r="G50" s="6"/>
      <c r="H50" s="15" t="str">
        <f>IF(C50&lt;&gt;"",VLOOKUP(VLOOKUP(C50,Hoja2!$C$2:$D$35,2),Hoja2!$E$2:$I$5,2)*D50+VLOOKUP(VLOOKUP(C50,Hoja2!$C$2:$D$35,2),Hoja2!$E$2:$I$5,3)*E50+VLOOKUP(VLOOKUP(C50,Hoja2!$C$2:$D$35,2),Hoja2!$E$2:$I51,4)*F50+VLOOKUP(VLOOKUP(C50,Hoja2!$C$2:$D$35,2),Hoja2!$E$2:$I$5,5)*G50,"")</f>
        <v/>
      </c>
    </row>
    <row r="51" spans="1:8" x14ac:dyDescent="0.25">
      <c r="A51" s="6"/>
      <c r="B51" s="6"/>
      <c r="C51" s="6"/>
      <c r="D51" s="6"/>
      <c r="E51" s="6"/>
      <c r="F51" s="6"/>
      <c r="G51" s="6"/>
      <c r="H51" s="15" t="str">
        <f>IF(C51&lt;&gt;"",VLOOKUP(VLOOKUP(C51,Hoja2!$C$2:$D$35,2),Hoja2!$E$2:$I$5,2)*D51+VLOOKUP(VLOOKUP(C51,Hoja2!$C$2:$D$35,2),Hoja2!$E$2:$I$5,3)*E51+VLOOKUP(VLOOKUP(C51,Hoja2!$C$2:$D$35,2),Hoja2!$E$2:$I52,4)*F51+VLOOKUP(VLOOKUP(C51,Hoja2!$C$2:$D$35,2),Hoja2!$E$2:$I$5,5)*G51,"")</f>
        <v/>
      </c>
    </row>
    <row r="52" spans="1:8" x14ac:dyDescent="0.25">
      <c r="A52" s="6"/>
      <c r="B52" s="6"/>
      <c r="C52" s="6"/>
      <c r="D52" s="6"/>
      <c r="E52" s="6"/>
      <c r="F52" s="6"/>
      <c r="G52" s="6"/>
      <c r="H52" s="15" t="str">
        <f>IF(C52&lt;&gt;"",VLOOKUP(VLOOKUP(C52,Hoja2!$C$2:$D$35,2),Hoja2!$E$2:$I$5,2)*D52+VLOOKUP(VLOOKUP(C52,Hoja2!$C$2:$D$35,2),Hoja2!$E$2:$I$5,3)*E52+VLOOKUP(VLOOKUP(C52,Hoja2!$C$2:$D$35,2),Hoja2!$E$2:$I53,4)*F52+VLOOKUP(VLOOKUP(C52,Hoja2!$C$2:$D$35,2),Hoja2!$E$2:$I$5,5)*G52,"")</f>
        <v/>
      </c>
    </row>
    <row r="53" spans="1:8" x14ac:dyDescent="0.25">
      <c r="A53" s="6"/>
      <c r="B53" s="6"/>
      <c r="C53" s="6"/>
      <c r="D53" s="6"/>
      <c r="E53" s="6"/>
      <c r="F53" s="6"/>
      <c r="G53" s="6"/>
      <c r="H53" s="15" t="str">
        <f>IF(C53&lt;&gt;"",VLOOKUP(VLOOKUP(C53,Hoja2!$C$2:$D$35,2),Hoja2!$E$2:$I$5,2)*D53+VLOOKUP(VLOOKUP(C53,Hoja2!$C$2:$D$35,2),Hoja2!$E$2:$I$5,3)*E53+VLOOKUP(VLOOKUP(C53,Hoja2!$C$2:$D$35,2),Hoja2!$E$2:$I54,4)*F53+VLOOKUP(VLOOKUP(C53,Hoja2!$C$2:$D$35,2),Hoja2!$E$2:$I$5,5)*G53,"")</f>
        <v/>
      </c>
    </row>
    <row r="54" spans="1:8" x14ac:dyDescent="0.25">
      <c r="A54" s="6"/>
      <c r="B54" s="6"/>
      <c r="C54" s="6"/>
      <c r="D54" s="6"/>
      <c r="E54" s="6"/>
      <c r="F54" s="6"/>
      <c r="G54" s="6"/>
      <c r="H54" s="15" t="str">
        <f>IF(C54&lt;&gt;"",VLOOKUP(VLOOKUP(C54,Hoja2!$C$2:$D$35,2),Hoja2!$E$2:$I$5,2)*D54+VLOOKUP(VLOOKUP(C54,Hoja2!$C$2:$D$35,2),Hoja2!$E$2:$I$5,3)*E54+VLOOKUP(VLOOKUP(C54,Hoja2!$C$2:$D$35,2),Hoja2!$E$2:$I55,4)*F54+VLOOKUP(VLOOKUP(C54,Hoja2!$C$2:$D$35,2),Hoja2!$E$2:$I$5,5)*G54,"")</f>
        <v/>
      </c>
    </row>
    <row r="55" spans="1:8" x14ac:dyDescent="0.25">
      <c r="A55" s="6"/>
      <c r="B55" s="6"/>
      <c r="C55" s="6"/>
      <c r="D55" s="6"/>
      <c r="E55" s="6"/>
      <c r="F55" s="6"/>
      <c r="G55" s="6"/>
      <c r="H55" s="15" t="str">
        <f>IF(C55&lt;&gt;"",VLOOKUP(VLOOKUP(C55,Hoja2!$C$2:$D$35,2),Hoja2!$E$2:$I$5,2)*D55+VLOOKUP(VLOOKUP(C55,Hoja2!$C$2:$D$35,2),Hoja2!$E$2:$I$5,3)*E55+VLOOKUP(VLOOKUP(C55,Hoja2!$C$2:$D$35,2),Hoja2!$E$2:$I56,4)*F55+VLOOKUP(VLOOKUP(C55,Hoja2!$C$2:$D$35,2),Hoja2!$E$2:$I$5,5)*G55,"")</f>
        <v/>
      </c>
    </row>
    <row r="56" spans="1:8" x14ac:dyDescent="0.25">
      <c r="A56" s="6"/>
      <c r="B56" s="6"/>
      <c r="C56" s="6"/>
      <c r="D56" s="6"/>
      <c r="E56" s="6"/>
      <c r="F56" s="6"/>
      <c r="G56" s="6"/>
      <c r="H56" s="15" t="str">
        <f>IF(C56&lt;&gt;"",VLOOKUP(VLOOKUP(C56,Hoja2!$C$2:$D$35,2),Hoja2!$E$2:$I$5,2)*D56+VLOOKUP(VLOOKUP(C56,Hoja2!$C$2:$D$35,2),Hoja2!$E$2:$I$5,3)*E56+VLOOKUP(VLOOKUP(C56,Hoja2!$C$2:$D$35,2),Hoja2!$E$2:$I57,4)*F56+VLOOKUP(VLOOKUP(C56,Hoja2!$C$2:$D$35,2),Hoja2!$E$2:$I$5,5)*G56,"")</f>
        <v/>
      </c>
    </row>
    <row r="57" spans="1:8" x14ac:dyDescent="0.25">
      <c r="A57" s="6"/>
      <c r="B57" s="6"/>
      <c r="C57" s="6"/>
      <c r="D57" s="6"/>
      <c r="E57" s="6"/>
      <c r="F57" s="6"/>
      <c r="G57" s="6"/>
      <c r="H57" s="15" t="str">
        <f>IF(C57&lt;&gt;"",VLOOKUP(VLOOKUP(C57,Hoja2!$C$2:$D$35,2),Hoja2!$E$2:$I$5,2)*D57+VLOOKUP(VLOOKUP(C57,Hoja2!$C$2:$D$35,2),Hoja2!$E$2:$I$5,3)*E57+VLOOKUP(VLOOKUP(C57,Hoja2!$C$2:$D$35,2),Hoja2!$E$2:$I58,4)*F57+VLOOKUP(VLOOKUP(C57,Hoja2!$C$2:$D$35,2),Hoja2!$E$2:$I$5,5)*G57,"")</f>
        <v/>
      </c>
    </row>
    <row r="58" spans="1:8" x14ac:dyDescent="0.25">
      <c r="A58" s="6"/>
      <c r="B58" s="6"/>
      <c r="C58" s="6"/>
      <c r="D58" s="6"/>
      <c r="E58" s="6"/>
      <c r="F58" s="6"/>
      <c r="G58" s="6"/>
      <c r="H58" s="15" t="str">
        <f>IF(C58&lt;&gt;"",VLOOKUP(VLOOKUP(C58,Hoja2!$C$2:$D$35,2),Hoja2!$E$2:$I$5,2)*D58+VLOOKUP(VLOOKUP(C58,Hoja2!$C$2:$D$35,2),Hoja2!$E$2:$I$5,3)*E58+VLOOKUP(VLOOKUP(C58,Hoja2!$C$2:$D$35,2),Hoja2!$E$2:$I59,4)*F58+VLOOKUP(VLOOKUP(C58,Hoja2!$C$2:$D$35,2),Hoja2!$E$2:$I$5,5)*G58,"")</f>
        <v/>
      </c>
    </row>
    <row r="59" spans="1:8" x14ac:dyDescent="0.25">
      <c r="A59" s="6"/>
      <c r="B59" s="6"/>
      <c r="C59" s="6"/>
      <c r="D59" s="6"/>
      <c r="E59" s="6"/>
      <c r="F59" s="6"/>
      <c r="G59" s="6"/>
      <c r="H59" s="15" t="str">
        <f>IF(C59&lt;&gt;"",VLOOKUP(VLOOKUP(C59,Hoja2!$C$2:$D$35,2),Hoja2!$E$2:$I$5,2)*D59+VLOOKUP(VLOOKUP(C59,Hoja2!$C$2:$D$35,2),Hoja2!$E$2:$I$5,3)*E59+VLOOKUP(VLOOKUP(C59,Hoja2!$C$2:$D$35,2),Hoja2!$E$2:$I42,4)*F59+VLOOKUP(VLOOKUP(C59,Hoja2!$C$2:$D$35,2),Hoja2!$E$2:$I$5,5)*G59,"")</f>
        <v/>
      </c>
    </row>
    <row r="60" spans="1:8" x14ac:dyDescent="0.25">
      <c r="A60" s="6"/>
      <c r="B60" s="6"/>
      <c r="C60" s="6"/>
      <c r="D60" s="6"/>
      <c r="E60" s="6"/>
      <c r="F60" s="6"/>
      <c r="G60" s="6"/>
      <c r="H60" s="15" t="str">
        <f>IF(C60&lt;&gt;"",VLOOKUP(VLOOKUP(C60,Hoja2!$C$2:$D$35,2),Hoja2!$E$2:$I$5,2)*D60+VLOOKUP(VLOOKUP(C60,Hoja2!$C$2:$D$35,2),Hoja2!$E$2:$I$5,3)*E60+VLOOKUP(VLOOKUP(C60,Hoja2!$C$2:$D$35,2),Hoja2!$E$2:$I43,4)*F60+VLOOKUP(VLOOKUP(C60,Hoja2!$C$2:$D$35,2),Hoja2!$E$2:$I$5,5)*G60,"")</f>
        <v/>
      </c>
    </row>
    <row r="61" spans="1:8" x14ac:dyDescent="0.25">
      <c r="A61" s="6"/>
      <c r="B61" s="6"/>
      <c r="C61" s="6"/>
      <c r="D61" s="6"/>
      <c r="E61" s="6"/>
      <c r="F61" s="6"/>
      <c r="G61" s="6"/>
      <c r="H61" s="15" t="str">
        <f>IF(C61&lt;&gt;"",VLOOKUP(VLOOKUP(C61,Hoja2!$C$2:$D$35,2),Hoja2!$E$2:$I$5,2)*D61+VLOOKUP(VLOOKUP(C61,Hoja2!$C$2:$D$35,2),Hoja2!$E$2:$I$5,3)*E61+VLOOKUP(VLOOKUP(C61,Hoja2!$C$2:$D$35,2),Hoja2!$E$2:$I44,4)*F61+VLOOKUP(VLOOKUP(C61,Hoja2!$C$2:$D$35,2),Hoja2!$E$2:$I$5,5)*G61,"")</f>
        <v/>
      </c>
    </row>
    <row r="62" spans="1:8" x14ac:dyDescent="0.25">
      <c r="A62" s="6"/>
      <c r="B62" s="6"/>
      <c r="C62" s="6"/>
      <c r="D62" s="6"/>
      <c r="E62" s="6"/>
      <c r="F62" s="6"/>
      <c r="G62" s="6"/>
      <c r="H62" s="15" t="str">
        <f>IF(C62&lt;&gt;"",VLOOKUP(VLOOKUP(C62,Hoja2!$C$2:$D$35,2),Hoja2!$E$2:$I$5,2)*D62+VLOOKUP(VLOOKUP(C62,Hoja2!$C$2:$D$35,2),Hoja2!$E$2:$I$5,3)*E62+VLOOKUP(VLOOKUP(C62,Hoja2!$C$2:$D$35,2),Hoja2!$E$2:$I45,4)*F62+VLOOKUP(VLOOKUP(C62,Hoja2!$C$2:$D$35,2),Hoja2!$E$2:$I$5,5)*G62,"")</f>
        <v/>
      </c>
    </row>
    <row r="63" spans="1:8" x14ac:dyDescent="0.25">
      <c r="A63" s="6"/>
      <c r="B63" s="6"/>
      <c r="C63" s="6"/>
      <c r="D63" s="6"/>
      <c r="E63" s="6"/>
      <c r="F63" s="6"/>
      <c r="G63" s="6"/>
      <c r="H63" s="15" t="str">
        <f>IF(C63&lt;&gt;"",VLOOKUP(VLOOKUP(C63,Hoja2!$C$2:$D$35,2),Hoja2!$E$2:$I$5,2)*D63+VLOOKUP(VLOOKUP(C63,Hoja2!$C$2:$D$35,2),Hoja2!$E$2:$I$5,3)*E63+VLOOKUP(VLOOKUP(C63,Hoja2!$C$2:$D$35,2),Hoja2!#REF!,4)*F63+VLOOKUP(VLOOKUP(C63,Hoja2!$C$2:$D$35,2),Hoja2!$E$2:$I$5,5)*G63,"")</f>
        <v/>
      </c>
    </row>
    <row r="64" spans="1:8" x14ac:dyDescent="0.25">
      <c r="A64" s="6"/>
      <c r="B64" s="6"/>
      <c r="C64" s="6"/>
      <c r="D64" s="6"/>
      <c r="E64" s="6"/>
      <c r="F64" s="6"/>
      <c r="G64" s="6"/>
      <c r="H64" s="15" t="str">
        <f>IF(C64&lt;&gt;"",VLOOKUP(VLOOKUP(C64,Hoja2!$C$2:$D$35,2),Hoja2!$E$2:$I$5,2)*D64+VLOOKUP(VLOOKUP(C64,Hoja2!$C$2:$D$35,2),Hoja2!$E$2:$I$5,3)*E64+VLOOKUP(VLOOKUP(C64,Hoja2!$C$2:$D$35,2),Hoja2!#REF!,4)*F64+VLOOKUP(VLOOKUP(C64,Hoja2!$C$2:$D$35,2),Hoja2!$E$2:$I$5,5)*G64,"")</f>
        <v/>
      </c>
    </row>
    <row r="65" spans="1:8" x14ac:dyDescent="0.25">
      <c r="A65" s="6"/>
      <c r="B65" s="6"/>
      <c r="C65" s="6"/>
      <c r="D65" s="6"/>
      <c r="E65" s="6"/>
      <c r="F65" s="6"/>
      <c r="G65" s="6"/>
      <c r="H65" s="15" t="str">
        <f>IF(C65&lt;&gt;"",VLOOKUP(VLOOKUP(C65,Hoja2!$C$2:$D$35,2),Hoja2!$E$2:$I$5,2)*D65+VLOOKUP(VLOOKUP(C65,Hoja2!$C$2:$D$35,2),Hoja2!$E$2:$I$5,3)*E65+VLOOKUP(VLOOKUP(C65,Hoja2!$C$2:$D$35,2),Hoja2!#REF!,4)*F65+VLOOKUP(VLOOKUP(C65,Hoja2!$C$2:$D$35,2),Hoja2!$E$2:$I$5,5)*G65,"")</f>
        <v/>
      </c>
    </row>
    <row r="66" spans="1:8" x14ac:dyDescent="0.25">
      <c r="A66" s="6"/>
      <c r="B66" s="6"/>
      <c r="C66" s="6"/>
      <c r="D66" s="6"/>
      <c r="E66" s="6"/>
      <c r="F66" s="6"/>
      <c r="G66" s="6"/>
      <c r="H66" s="15" t="str">
        <f>IF(C66&lt;&gt;"",VLOOKUP(VLOOKUP(C66,Hoja2!$C$2:$D$35,2),Hoja2!$E$2:$I$5,2)*D66+VLOOKUP(VLOOKUP(C66,Hoja2!$C$2:$D$35,2),Hoja2!$E$2:$I$5,3)*E66+VLOOKUP(VLOOKUP(C66,Hoja2!$C$2:$D$35,2),Hoja2!#REF!,4)*F66+VLOOKUP(VLOOKUP(C66,Hoja2!$C$2:$D$35,2),Hoja2!$E$2:$I$5,5)*G66,"")</f>
        <v/>
      </c>
    </row>
    <row r="67" spans="1:8" x14ac:dyDescent="0.25">
      <c r="A67" s="6"/>
      <c r="B67" s="6"/>
      <c r="C67" s="6"/>
      <c r="D67" s="6"/>
      <c r="E67" s="6"/>
      <c r="F67" s="6"/>
      <c r="G67" s="6"/>
      <c r="H67" s="15" t="str">
        <f>IF(C67&lt;&gt;"",VLOOKUP(VLOOKUP(C67,Hoja2!$C$2:$D$35,2),Hoja2!$E$2:$I$5,2)*D67+VLOOKUP(VLOOKUP(C67,Hoja2!$C$2:$D$35,2),Hoja2!$E$2:$I$5,3)*E67+VLOOKUP(VLOOKUP(C67,Hoja2!$C$2:$D$35,2),Hoja2!#REF!,4)*F67+VLOOKUP(VLOOKUP(C67,Hoja2!$C$2:$D$35,2),Hoja2!$E$2:$I$5,5)*G67,"")</f>
        <v/>
      </c>
    </row>
    <row r="68" spans="1:8" x14ac:dyDescent="0.25">
      <c r="A68" s="6"/>
      <c r="B68" s="6"/>
      <c r="C68" s="6"/>
      <c r="D68" s="6"/>
      <c r="E68" s="6"/>
      <c r="F68" s="6"/>
      <c r="G68" s="6"/>
      <c r="H68" s="15" t="str">
        <f>IF(C68&lt;&gt;"",VLOOKUP(VLOOKUP(C68,Hoja2!$C$2:$D$35,2),Hoja2!$E$2:$I$5,2)*D68+VLOOKUP(VLOOKUP(C68,Hoja2!$C$2:$D$35,2),Hoja2!$E$2:$I$5,3)*E68+VLOOKUP(VLOOKUP(C68,Hoja2!$C$2:$D$35,2),Hoja2!#REF!,4)*F68+VLOOKUP(VLOOKUP(C68,Hoja2!$C$2:$D$35,2),Hoja2!$E$2:$I$5,5)*G68,"")</f>
        <v/>
      </c>
    </row>
    <row r="69" spans="1:8" x14ac:dyDescent="0.25">
      <c r="A69" s="6"/>
      <c r="B69" s="6"/>
      <c r="C69" s="6"/>
      <c r="D69" s="6"/>
      <c r="E69" s="6"/>
      <c r="F69" s="6"/>
      <c r="G69" s="6"/>
      <c r="H69" s="15" t="str">
        <f>IF(C69&lt;&gt;"",VLOOKUP(VLOOKUP(C69,Hoja2!$C$2:$D$35,2),Hoja2!$E$2:$I$5,2)*D69+VLOOKUP(VLOOKUP(C69,Hoja2!$C$2:$D$35,2),Hoja2!$E$2:$I$5,3)*E69+VLOOKUP(VLOOKUP(C69,Hoja2!$C$2:$D$35,2),Hoja2!#REF!,4)*F69+VLOOKUP(VLOOKUP(C69,Hoja2!$C$2:$D$35,2),Hoja2!$E$2:$I$5,5)*G69,"")</f>
        <v/>
      </c>
    </row>
    <row r="70" spans="1:8" x14ac:dyDescent="0.25">
      <c r="A70" s="6"/>
      <c r="B70" s="6"/>
      <c r="C70" s="6"/>
      <c r="D70" s="6"/>
      <c r="E70" s="6"/>
      <c r="F70" s="6"/>
      <c r="G70" s="6"/>
      <c r="H70" s="15" t="str">
        <f>IF(C70&lt;&gt;"",VLOOKUP(VLOOKUP(C70,Hoja2!$C$2:$D$35,2),Hoja2!$E$2:$I$5,2)*D70+VLOOKUP(VLOOKUP(C70,Hoja2!$C$2:$D$35,2),Hoja2!$E$2:$I$5,3)*E70+VLOOKUP(VLOOKUP(C70,Hoja2!$C$2:$D$35,2),Hoja2!#REF!,4)*F70+VLOOKUP(VLOOKUP(C70,Hoja2!$C$2:$D$35,2),Hoja2!$E$2:$I$5,5)*G70,"")</f>
        <v/>
      </c>
    </row>
    <row r="71" spans="1:8" ht="14.45" customHeight="1" x14ac:dyDescent="0.25">
      <c r="A71" s="6"/>
      <c r="B71" s="6"/>
      <c r="C71" s="6"/>
      <c r="D71" s="6"/>
      <c r="E71" s="6"/>
      <c r="F71" s="6"/>
      <c r="G71" s="6"/>
      <c r="H71" s="15" t="str">
        <f>IF(C71&lt;&gt;"",VLOOKUP(VLOOKUP(C71,Hoja2!$C$2:$D$35,2),Hoja2!$E$2:$I$5,2)*D71+VLOOKUP(VLOOKUP(C71,Hoja2!$C$2:$D$35,2),Hoja2!$E$2:$I$5,3)*E71+VLOOKUP(VLOOKUP(C71,Hoja2!$C$2:$D$35,2),Hoja2!#REF!,4)*F71+VLOOKUP(VLOOKUP(C71,Hoja2!$C$2:$D$35,2),Hoja2!$E$2:$I$5,5)*G71,"")</f>
        <v/>
      </c>
    </row>
    <row r="72" spans="1:8" x14ac:dyDescent="0.25">
      <c r="A72" s="6"/>
      <c r="B72" s="6"/>
      <c r="C72" s="6"/>
      <c r="D72" s="6"/>
      <c r="E72" s="6"/>
      <c r="F72" s="6"/>
      <c r="G72" s="6"/>
      <c r="H72" s="15" t="str">
        <f>IF(C72&lt;&gt;"",VLOOKUP(VLOOKUP(C72,Hoja2!$C$2:$D$35,2),Hoja2!$E$2:$I$5,2)*D72+VLOOKUP(VLOOKUP(C72,Hoja2!$C$2:$D$35,2),Hoja2!$E$2:$I$5,3)*E72+VLOOKUP(VLOOKUP(C72,Hoja2!$C$2:$D$35,2),Hoja2!#REF!,4)*F72+VLOOKUP(VLOOKUP(C72,Hoja2!$C$2:$D$35,2),Hoja2!$E$2:$I$5,5)*G72,"")</f>
        <v/>
      </c>
    </row>
    <row r="73" spans="1:8" x14ac:dyDescent="0.25">
      <c r="A73" s="6"/>
      <c r="B73" s="6"/>
      <c r="C73" s="6"/>
      <c r="D73" s="6"/>
      <c r="E73" s="6"/>
      <c r="F73" s="6"/>
      <c r="G73" s="6"/>
      <c r="H73" s="15" t="str">
        <f>IF(C73&lt;&gt;"",VLOOKUP(VLOOKUP(C73,Hoja2!$C$2:$D$35,2),Hoja2!$E$2:$I$5,2)*D73+VLOOKUP(VLOOKUP(C73,Hoja2!$C$2:$D$35,2),Hoja2!$E$2:$I$5,3)*E73+VLOOKUP(VLOOKUP(C73,Hoja2!$C$2:$D$35,2),Hoja2!#REF!,4)*F73+VLOOKUP(VLOOKUP(C73,Hoja2!$C$2:$D$35,2),Hoja2!$E$2:$I$5,5)*G73,"")</f>
        <v/>
      </c>
    </row>
    <row r="74" spans="1:8" x14ac:dyDescent="0.25">
      <c r="A74" s="6"/>
      <c r="B74" s="6"/>
      <c r="C74" s="6"/>
      <c r="D74" s="6"/>
      <c r="E74" s="6"/>
      <c r="F74" s="6"/>
      <c r="G74" s="6"/>
      <c r="H74" s="15" t="str">
        <f>IF(C74&lt;&gt;"",VLOOKUP(VLOOKUP(C74,Hoja2!$C$2:$D$35,2),Hoja2!$E$2:$I$5,2)*D74+VLOOKUP(VLOOKUP(C74,Hoja2!$C$2:$D$35,2),Hoja2!$E$2:$I$5,3)*E74+VLOOKUP(VLOOKUP(C74,Hoja2!$C$2:$D$35,2),Hoja2!#REF!,4)*F74+VLOOKUP(VLOOKUP(C74,Hoja2!$C$2:$D$35,2),Hoja2!$E$2:$I$5,5)*G74,"")</f>
        <v/>
      </c>
    </row>
    <row r="75" spans="1:8" x14ac:dyDescent="0.25">
      <c r="A75" s="6"/>
      <c r="B75" s="6"/>
      <c r="C75" s="6"/>
      <c r="D75" s="6"/>
      <c r="E75" s="6"/>
      <c r="F75" s="6"/>
      <c r="G75" s="6"/>
      <c r="H75" s="15" t="str">
        <f>IF(C75&lt;&gt;"",VLOOKUP(VLOOKUP(C75,Hoja2!$C$2:$D$35,2),Hoja2!$E$2:$I$5,2)*D75+VLOOKUP(VLOOKUP(C75,Hoja2!$C$2:$D$35,2),Hoja2!$E$2:$I$5,3)*E75+VLOOKUP(VLOOKUP(C75,Hoja2!$C$2:$D$35,2),Hoja2!#REF!,4)*F75+VLOOKUP(VLOOKUP(C75,Hoja2!$C$2:$D$35,2),Hoja2!$E$2:$I$5,5)*G75,"")</f>
        <v/>
      </c>
    </row>
    <row r="76" spans="1:8" x14ac:dyDescent="0.25">
      <c r="A76" s="6"/>
      <c r="B76" s="6"/>
      <c r="C76" s="6"/>
      <c r="D76" s="6"/>
      <c r="E76" s="6"/>
      <c r="F76" s="6"/>
      <c r="G76" s="6"/>
      <c r="H76" s="15" t="str">
        <f>IF(C76&lt;&gt;"",VLOOKUP(VLOOKUP(C76,Hoja2!$C$2:$D$35,2),Hoja2!$E$2:$I$5,2)*D76+VLOOKUP(VLOOKUP(C76,Hoja2!$C$2:$D$35,2),Hoja2!$E$2:$I$5,3)*E76+VLOOKUP(VLOOKUP(C76,Hoja2!$C$2:$D$35,2),Hoja2!#REF!,4)*F76+VLOOKUP(VLOOKUP(C76,Hoja2!$C$2:$D$35,2),Hoja2!$E$2:$I$5,5)*G76,"")</f>
        <v/>
      </c>
    </row>
    <row r="77" spans="1:8" x14ac:dyDescent="0.25">
      <c r="A77" s="6"/>
      <c r="B77" s="6"/>
      <c r="C77" s="6"/>
      <c r="D77" s="6"/>
      <c r="E77" s="6"/>
      <c r="F77" s="6"/>
      <c r="G77" s="6"/>
      <c r="H77" s="15" t="str">
        <f>IF(C77&lt;&gt;"",VLOOKUP(VLOOKUP(C77,Hoja2!$C$2:$D$35,2),Hoja2!$E$2:$I$5,2)*D77+VLOOKUP(VLOOKUP(C77,Hoja2!$C$2:$D$35,2),Hoja2!$E$2:$I$5,3)*E77+VLOOKUP(VLOOKUP(C77,Hoja2!$C$2:$D$35,2),Hoja2!#REF!,4)*F77+VLOOKUP(VLOOKUP(C77,Hoja2!$C$2:$D$35,2),Hoja2!$E$2:$I$5,5)*G77,"")</f>
        <v/>
      </c>
    </row>
    <row r="78" spans="1:8" x14ac:dyDescent="0.25">
      <c r="A78" s="6"/>
      <c r="B78" s="6"/>
      <c r="C78" s="6"/>
      <c r="D78" s="6"/>
      <c r="E78" s="6"/>
      <c r="F78" s="6"/>
      <c r="G78" s="6"/>
      <c r="H78" s="15" t="str">
        <f>IF(C78&lt;&gt;"",VLOOKUP(VLOOKUP(C78,Hoja2!$C$2:$D$35,2),Hoja2!$E$2:$I$5,2)*D78+VLOOKUP(VLOOKUP(C78,Hoja2!$C$2:$D$35,2),Hoja2!$E$2:$I$5,3)*E78+VLOOKUP(VLOOKUP(C78,Hoja2!$C$2:$D$35,2),Hoja2!#REF!,4)*F78+VLOOKUP(VLOOKUP(C78,Hoja2!$C$2:$D$35,2),Hoja2!$E$2:$I$5,5)*G78,"")</f>
        <v/>
      </c>
    </row>
    <row r="79" spans="1:8" x14ac:dyDescent="0.25">
      <c r="A79" s="6"/>
      <c r="B79" s="6"/>
      <c r="C79" s="6"/>
      <c r="D79" s="6"/>
      <c r="E79" s="6"/>
      <c r="F79" s="6"/>
      <c r="G79" s="6"/>
      <c r="H79" s="15" t="str">
        <f>IF(C79&lt;&gt;"",VLOOKUP(VLOOKUP(C79,Hoja2!$C$2:$D$35,2),Hoja2!$E$2:$I$5,2)*D79+VLOOKUP(VLOOKUP(C79,Hoja2!$C$2:$D$35,2),Hoja2!$E$2:$I$5,3)*E79+VLOOKUP(VLOOKUP(C79,Hoja2!$C$2:$D$35,2),Hoja2!#REF!,4)*F79+VLOOKUP(VLOOKUP(C79,Hoja2!$C$2:$D$35,2),Hoja2!$E$2:$I$5,5)*G79,"")</f>
        <v/>
      </c>
    </row>
    <row r="80" spans="1:8" x14ac:dyDescent="0.25">
      <c r="A80" s="6"/>
      <c r="B80" s="6"/>
      <c r="C80" s="6"/>
      <c r="D80" s="6"/>
      <c r="E80" s="6"/>
      <c r="F80" s="6"/>
      <c r="G80" s="6"/>
      <c r="H80" s="15" t="str">
        <f>IF(C80&lt;&gt;"",VLOOKUP(VLOOKUP(C80,Hoja2!$C$2:$D$35,2),Hoja2!$E$2:$I$5,2)*D80+VLOOKUP(VLOOKUP(C80,Hoja2!$C$2:$D$35,2),Hoja2!$E$2:$I$5,3)*E80+VLOOKUP(VLOOKUP(C80,Hoja2!$C$2:$D$35,2),Hoja2!#REF!,4)*F80+VLOOKUP(VLOOKUP(C80,Hoja2!$C$2:$D$35,2),Hoja2!$E$2:$I$5,5)*G80,"")</f>
        <v/>
      </c>
    </row>
    <row r="81" spans="1:8" x14ac:dyDescent="0.25">
      <c r="A81" s="6"/>
      <c r="B81" s="6"/>
      <c r="C81" s="6"/>
      <c r="D81" s="6"/>
      <c r="E81" s="6"/>
      <c r="F81" s="6"/>
      <c r="G81" s="6"/>
      <c r="H81" s="15" t="str">
        <f>IF(C81&lt;&gt;"",VLOOKUP(VLOOKUP(C81,Hoja2!$C$2:$D$35,2),Hoja2!$E$2:$I$5,2)*D81+VLOOKUP(VLOOKUP(C81,Hoja2!$C$2:$D$35,2),Hoja2!$E$2:$I$5,3)*E81+VLOOKUP(VLOOKUP(C81,Hoja2!$C$2:$D$35,2),Hoja2!$E1:$I$2,4)*F81+VLOOKUP(VLOOKUP(C81,Hoja2!$C$2:$D$35,2),Hoja2!$E$2:$I$5,5)*G81,"")</f>
        <v/>
      </c>
    </row>
    <row r="82" spans="1:8" x14ac:dyDescent="0.25">
      <c r="A82" s="6"/>
      <c r="B82" s="6"/>
      <c r="C82" s="6"/>
      <c r="D82" s="6"/>
      <c r="E82" s="6"/>
      <c r="F82" s="6"/>
      <c r="G82" s="6"/>
      <c r="H82" s="15" t="str">
        <f>IF(C82&lt;&gt;"",VLOOKUP(VLOOKUP(C82,Hoja2!$C$2:$D$35,2),Hoja2!$E$2:$I$5,2)*D82+VLOOKUP(VLOOKUP(C82,Hoja2!$C$2:$D$35,2),Hoja2!$E$2:$I$5,3)*E82+VLOOKUP(VLOOKUP(C82,Hoja2!$C$2:$D$35,2),Hoja2!$E$2:$I2,4)*F82+VLOOKUP(VLOOKUP(C82,Hoja2!$C$2:$D$35,2),Hoja2!$E$2:$I$5,5)*G82,"")</f>
        <v/>
      </c>
    </row>
    <row r="83" spans="1:8" x14ac:dyDescent="0.25">
      <c r="A83" s="6"/>
      <c r="B83" s="6"/>
      <c r="C83" s="6"/>
      <c r="D83" s="6"/>
      <c r="E83" s="6"/>
      <c r="F83" s="6"/>
      <c r="G83" s="6"/>
      <c r="H83" s="15" t="str">
        <f>IF(C83&lt;&gt;"",VLOOKUP(VLOOKUP(C83,Hoja2!$C$2:$D$35,2),Hoja2!$E$2:$I$5,2)*D83+VLOOKUP(VLOOKUP(C83,Hoja2!$C$2:$D$35,2),Hoja2!$E$2:$I$5,3)*E83+VLOOKUP(VLOOKUP(C83,Hoja2!$C$2:$D$35,2),Hoja2!$E$2:$I3,4)*F83+VLOOKUP(VLOOKUP(C83,Hoja2!$C$2:$D$35,2),Hoja2!$E$2:$I$5,5)*G83,"")</f>
        <v/>
      </c>
    </row>
    <row r="84" spans="1:8" x14ac:dyDescent="0.25">
      <c r="A84" s="6"/>
      <c r="B84" s="6"/>
      <c r="C84" s="6"/>
      <c r="D84" s="6"/>
      <c r="E84" s="6"/>
      <c r="F84" s="6"/>
      <c r="G84" s="6"/>
      <c r="H84" s="15" t="str">
        <f>IF(C84&lt;&gt;"",VLOOKUP(VLOOKUP(C84,Hoja2!$C$2:$D$35,2),Hoja2!$E$2:$I$5,2)*D84+VLOOKUP(VLOOKUP(C84,Hoja2!$C$2:$D$35,2),Hoja2!$E$2:$I$5,3)*E84+VLOOKUP(VLOOKUP(C84,Hoja2!$C$2:$D$35,2),Hoja2!$E$2:$I4,4)*F84+VLOOKUP(VLOOKUP(C84,Hoja2!$C$2:$D$35,2),Hoja2!$E$2:$I$5,5)*G84,"")</f>
        <v/>
      </c>
    </row>
    <row r="85" spans="1:8" x14ac:dyDescent="0.25">
      <c r="A85" s="6"/>
      <c r="B85" s="6"/>
      <c r="C85" s="6"/>
      <c r="D85" s="6"/>
      <c r="E85" s="6"/>
      <c r="F85" s="6"/>
      <c r="G85" s="6"/>
      <c r="H85" s="15" t="str">
        <f>IF(C85&lt;&gt;"",VLOOKUP(VLOOKUP(C85,Hoja2!$C$2:$D$35,2),Hoja2!$E$2:$I$5,2)*D85+VLOOKUP(VLOOKUP(C85,Hoja2!$C$2:$D$35,2),Hoja2!$E$2:$I$5,3)*E85+VLOOKUP(VLOOKUP(C85,Hoja2!$C$2:$D$35,2),Hoja2!$E$2:$I5,4)*F85+VLOOKUP(VLOOKUP(C85,Hoja2!$C$2:$D$35,2),Hoja2!$E$2:$I$5,5)*G85,"")</f>
        <v/>
      </c>
    </row>
    <row r="86" spans="1:8" x14ac:dyDescent="0.25">
      <c r="A86" s="6"/>
      <c r="B86" s="6"/>
      <c r="C86" s="6"/>
      <c r="D86" s="6"/>
      <c r="E86" s="6"/>
      <c r="F86" s="6"/>
      <c r="G86" s="6"/>
      <c r="H86" s="15" t="str">
        <f>IF(C86&lt;&gt;"",VLOOKUP(VLOOKUP(C86,Hoja2!$C$2:$D$35,2),Hoja2!$E$2:$I$5,2)*D86+VLOOKUP(VLOOKUP(C86,Hoja2!$C$2:$D$35,2),Hoja2!$E$2:$I$5,3)*E86+VLOOKUP(VLOOKUP(C86,Hoja2!$C$2:$D$35,2),Hoja2!$E$2:$I6,4)*F86+VLOOKUP(VLOOKUP(C86,Hoja2!$C$2:$D$35,2),Hoja2!$E$2:$I$5,5)*G86,"")</f>
        <v/>
      </c>
    </row>
    <row r="87" spans="1:8" x14ac:dyDescent="0.25">
      <c r="A87" s="6"/>
      <c r="B87" s="6"/>
      <c r="C87" s="6"/>
      <c r="D87" s="6"/>
      <c r="E87" s="6"/>
      <c r="F87" s="6"/>
      <c r="G87" s="6"/>
      <c r="H87" s="15" t="str">
        <f>IF(C87&lt;&gt;"",VLOOKUP(VLOOKUP(C87,Hoja2!$C$2:$D$35,2),Hoja2!$E$2:$I$5,2)*D87+VLOOKUP(VLOOKUP(C87,Hoja2!$C$2:$D$35,2),Hoja2!$E$2:$I$5,3)*E87+VLOOKUP(VLOOKUP(C87,Hoja2!$C$2:$D$35,2),Hoja2!$E$2:$I7,4)*F87+VLOOKUP(VLOOKUP(C87,Hoja2!$C$2:$D$35,2),Hoja2!$E$2:$I$5,5)*G87,"")</f>
        <v/>
      </c>
    </row>
    <row r="88" spans="1:8" x14ac:dyDescent="0.25">
      <c r="A88" s="6"/>
      <c r="B88" s="6"/>
      <c r="C88" s="6"/>
      <c r="D88" s="6"/>
      <c r="E88" s="6"/>
      <c r="F88" s="6"/>
      <c r="G88" s="6"/>
      <c r="H88" s="15" t="str">
        <f>IF(C88&lt;&gt;"",VLOOKUP(VLOOKUP(C88,Hoja2!$C$2:$D$35,2),Hoja2!$E$2:$I$5,2)*D88+VLOOKUP(VLOOKUP(C88,Hoja2!$C$2:$D$35,2),Hoja2!$E$2:$I$5,3)*E88+VLOOKUP(VLOOKUP(C88,Hoja2!$C$2:$D$35,2),Hoja2!$E$2:$I8,4)*F88+VLOOKUP(VLOOKUP(C88,Hoja2!$C$2:$D$35,2),Hoja2!$E$2:$I$5,5)*G88,"")</f>
        <v/>
      </c>
    </row>
    <row r="89" spans="1:8" x14ac:dyDescent="0.25">
      <c r="A89" s="6"/>
      <c r="B89" s="6"/>
      <c r="C89" s="6"/>
      <c r="D89" s="6"/>
      <c r="E89" s="6"/>
      <c r="F89" s="6"/>
      <c r="G89" s="6"/>
      <c r="H89" s="15" t="str">
        <f>IF(C89&lt;&gt;"",VLOOKUP(VLOOKUP(C89,Hoja2!$C$2:$D$35,2),Hoja2!$E$2:$I$5,2)*D89+VLOOKUP(VLOOKUP(C89,Hoja2!$C$2:$D$35,2),Hoja2!$E$2:$I$5,3)*E89+VLOOKUP(VLOOKUP(C89,Hoja2!$C$2:$D$35,2),Hoja2!$E$2:$I9,4)*F89+VLOOKUP(VLOOKUP(C89,Hoja2!$C$2:$D$35,2),Hoja2!$E$2:$I$5,5)*G89,"")</f>
        <v/>
      </c>
    </row>
    <row r="90" spans="1:8" x14ac:dyDescent="0.25">
      <c r="A90" s="6"/>
      <c r="B90" s="6"/>
      <c r="C90" s="6"/>
      <c r="D90" s="6"/>
      <c r="E90" s="6"/>
      <c r="F90" s="6"/>
      <c r="G90" s="6"/>
      <c r="H90" s="15" t="str">
        <f>IF(C90&lt;&gt;"",VLOOKUP(VLOOKUP(C90,Hoja2!$C$2:$D$35,2),Hoja2!$E$2:$I$5,2)*D90+VLOOKUP(VLOOKUP(C90,Hoja2!$C$2:$D$35,2),Hoja2!$E$2:$I$5,3)*E90+VLOOKUP(VLOOKUP(C90,Hoja2!$C$2:$D$35,2),Hoja2!$E$2:$I10,4)*F90+VLOOKUP(VLOOKUP(C90,Hoja2!$C$2:$D$35,2),Hoja2!$E$2:$I$5,5)*G90,"")</f>
        <v/>
      </c>
    </row>
    <row r="91" spans="1:8" x14ac:dyDescent="0.25">
      <c r="A91" s="6"/>
      <c r="B91" s="6"/>
      <c r="C91" s="6"/>
      <c r="D91" s="6"/>
      <c r="E91" s="6"/>
      <c r="F91" s="6"/>
      <c r="G91" s="6"/>
      <c r="H91" s="15" t="str">
        <f>IF(C91&lt;&gt;"",VLOOKUP(VLOOKUP(C91,Hoja2!$C$2:$D$35,2),Hoja2!$E$2:$I$5,2)*D91+VLOOKUP(VLOOKUP(C91,Hoja2!$C$2:$D$35,2),Hoja2!$E$2:$I$5,3)*E91+VLOOKUP(VLOOKUP(C91,Hoja2!$C$2:$D$35,2),Hoja2!$E$2:$I11,4)*F91+VLOOKUP(VLOOKUP(C91,Hoja2!$C$2:$D$35,2),Hoja2!$E$2:$I$5,5)*G91,"")</f>
        <v/>
      </c>
    </row>
    <row r="92" spans="1:8" x14ac:dyDescent="0.25">
      <c r="A92" s="6"/>
      <c r="B92" s="6"/>
      <c r="C92" s="6"/>
      <c r="D92" s="6"/>
      <c r="E92" s="6"/>
      <c r="F92" s="6"/>
      <c r="G92" s="6"/>
      <c r="H92" s="15" t="str">
        <f>IF(C92&lt;&gt;"",VLOOKUP(VLOOKUP(C92,Hoja2!$C$2:$D$35,2),Hoja2!$E$2:$I$5,2)*D92+VLOOKUP(VLOOKUP(C92,Hoja2!$C$2:$D$35,2),Hoja2!$E$2:$I$5,3)*E92+VLOOKUP(VLOOKUP(C92,Hoja2!$C$2:$D$35,2),Hoja2!$E$2:$I12,4)*F92+VLOOKUP(VLOOKUP(C92,Hoja2!$C$2:$D$35,2),Hoja2!$E$2:$I$5,5)*G92,"")</f>
        <v/>
      </c>
    </row>
    <row r="93" spans="1:8" x14ac:dyDescent="0.25">
      <c r="A93" s="6"/>
      <c r="B93" s="6"/>
      <c r="C93" s="6"/>
      <c r="D93" s="6"/>
      <c r="E93" s="6"/>
      <c r="F93" s="6"/>
      <c r="G93" s="6"/>
      <c r="H93" s="15" t="str">
        <f>IF(C93&lt;&gt;"",VLOOKUP(VLOOKUP(C93,Hoja2!$C$2:$D$35,2),Hoja2!$E$2:$I$5,2)*D93+VLOOKUP(VLOOKUP(C93,Hoja2!$C$2:$D$35,2),Hoja2!$E$2:$I$5,3)*E93+VLOOKUP(VLOOKUP(C93,Hoja2!$C$2:$D$35,2),Hoja2!$E$2:$I13,4)*F93+VLOOKUP(VLOOKUP(C93,Hoja2!$C$2:$D$35,2),Hoja2!$E$2:$I$5,5)*G93,"")</f>
        <v/>
      </c>
    </row>
    <row r="94" spans="1:8" x14ac:dyDescent="0.25">
      <c r="A94" s="6"/>
      <c r="B94" s="6"/>
      <c r="C94" s="6"/>
      <c r="D94" s="6"/>
      <c r="E94" s="6"/>
      <c r="F94" s="6"/>
      <c r="G94" s="6"/>
      <c r="H94" s="15" t="str">
        <f>IF(C94&lt;&gt;"",VLOOKUP(VLOOKUP(C94,Hoja2!$C$2:$D$35,2),Hoja2!$E$2:$I$5,2)*D94+VLOOKUP(VLOOKUP(C94,Hoja2!$C$2:$D$35,2),Hoja2!$E$2:$I$5,3)*E94+VLOOKUP(VLOOKUP(C94,Hoja2!$C$2:$D$35,2),Hoja2!$E$2:$I14,4)*F94+VLOOKUP(VLOOKUP(C94,Hoja2!$C$2:$D$35,2),Hoja2!$E$2:$I$5,5)*G94,"")</f>
        <v/>
      </c>
    </row>
    <row r="95" spans="1:8" x14ac:dyDescent="0.25">
      <c r="A95" s="6"/>
      <c r="B95" s="6"/>
      <c r="C95" s="6"/>
      <c r="D95" s="6"/>
      <c r="E95" s="6"/>
      <c r="F95" s="6"/>
      <c r="G95" s="6"/>
      <c r="H95" s="15" t="str">
        <f>IF(C95&lt;&gt;"",VLOOKUP(VLOOKUP(C95,Hoja2!$C$2:$D$35,2),Hoja2!$E$2:$I$5,2)*D95+VLOOKUP(VLOOKUP(C95,Hoja2!$C$2:$D$35,2),Hoja2!$E$2:$I$5,3)*E95+VLOOKUP(VLOOKUP(C95,Hoja2!$C$2:$D$35,2),Hoja2!$E$2:$I15,4)*F95+VLOOKUP(VLOOKUP(C95,Hoja2!$C$2:$D$35,2),Hoja2!$E$2:$I$5,5)*G95,"")</f>
        <v/>
      </c>
    </row>
    <row r="96" spans="1:8" x14ac:dyDescent="0.25">
      <c r="A96" s="6"/>
      <c r="B96" s="6"/>
      <c r="C96" s="6"/>
      <c r="D96" s="6"/>
      <c r="E96" s="6"/>
      <c r="F96" s="6"/>
      <c r="G96" s="6"/>
      <c r="H96" s="15" t="str">
        <f>IF(C96&lt;&gt;"",VLOOKUP(VLOOKUP(C96,Hoja2!$C$2:$D$35,2),Hoja2!$E$2:$I$5,2)*D96+VLOOKUP(VLOOKUP(C96,Hoja2!$C$2:$D$35,2),Hoja2!$E$2:$I$5,3)*E96+VLOOKUP(VLOOKUP(C96,Hoja2!$C$2:$D$35,2),Hoja2!$E$2:$I16,4)*F96+VLOOKUP(VLOOKUP(C96,Hoja2!$C$2:$D$35,2),Hoja2!$E$2:$I$5,5)*G96,"")</f>
        <v/>
      </c>
    </row>
    <row r="97" spans="1:8" x14ac:dyDescent="0.25">
      <c r="A97" s="6"/>
      <c r="B97" s="6"/>
      <c r="C97" s="6"/>
      <c r="D97" s="6"/>
      <c r="E97" s="6"/>
      <c r="F97" s="6"/>
      <c r="G97" s="6"/>
      <c r="H97" s="15" t="str">
        <f>IF(C97&lt;&gt;"",VLOOKUP(VLOOKUP(C97,Hoja2!$C$2:$D$35,2),Hoja2!$E$2:$I$5,2)*D97+VLOOKUP(VLOOKUP(C97,Hoja2!$C$2:$D$35,2),Hoja2!$E$2:$I$5,3)*E97+VLOOKUP(VLOOKUP(C97,Hoja2!$C$2:$D$35,2),Hoja2!$E$2:$I17,4)*F97+VLOOKUP(VLOOKUP(C97,Hoja2!$C$2:$D$35,2),Hoja2!$E$2:$I$5,5)*G97,"")</f>
        <v/>
      </c>
    </row>
    <row r="98" spans="1:8" x14ac:dyDescent="0.25">
      <c r="A98" s="6"/>
      <c r="B98" s="6"/>
      <c r="C98" s="6"/>
      <c r="D98" s="6"/>
      <c r="E98" s="6"/>
      <c r="F98" s="6"/>
      <c r="G98" s="6"/>
      <c r="H98" s="15" t="str">
        <f>IF(C98&lt;&gt;"",VLOOKUP(VLOOKUP(C98,Hoja2!$C$2:$D$35,2),Hoja2!$E$2:$I$5,2)*D98+VLOOKUP(VLOOKUP(C98,Hoja2!$C$2:$D$35,2),Hoja2!$E$2:$I$5,3)*E98+VLOOKUP(VLOOKUP(C98,Hoja2!$C$2:$D$35,2),Hoja2!$E$2:$I18,4)*F98+VLOOKUP(VLOOKUP(C98,Hoja2!$C$2:$D$35,2),Hoja2!$E$2:$I$5,5)*G98,"")</f>
        <v/>
      </c>
    </row>
    <row r="99" spans="1:8" x14ac:dyDescent="0.25">
      <c r="A99" s="6"/>
      <c r="B99" s="6"/>
      <c r="C99" s="6"/>
      <c r="D99" s="6"/>
      <c r="E99" s="6"/>
      <c r="F99" s="6"/>
      <c r="G99" s="6"/>
      <c r="H99" s="15" t="str">
        <f>IF(C99&lt;&gt;"",VLOOKUP(VLOOKUP(C99,Hoja2!$C$2:$D$35,2),Hoja2!$E$2:$I$5,2)*D99+VLOOKUP(VLOOKUP(C99,Hoja2!$C$2:$D$35,2),Hoja2!$E$2:$I$5,3)*E99+VLOOKUP(VLOOKUP(C99,Hoja2!$C$2:$D$35,2),Hoja2!$E$2:$I19,4)*F99+VLOOKUP(VLOOKUP(C99,Hoja2!$C$2:$D$35,2),Hoja2!$E$2:$I$5,5)*G99,"")</f>
        <v/>
      </c>
    </row>
    <row r="100" spans="1:8" x14ac:dyDescent="0.25">
      <c r="A100" s="6"/>
      <c r="B100" s="6"/>
      <c r="C100" s="6"/>
      <c r="D100" s="6"/>
      <c r="E100" s="6"/>
      <c r="F100" s="6"/>
      <c r="G100" s="6"/>
      <c r="H100" s="15" t="str">
        <f>IF(C100&lt;&gt;"",VLOOKUP(VLOOKUP(C100,Hoja2!$C$2:$D$35,2),Hoja2!$E$2:$I$5,2)*D100+VLOOKUP(VLOOKUP(C100,Hoja2!$C$2:$D$35,2),Hoja2!$E$2:$I$5,3)*E100+VLOOKUP(VLOOKUP(C100,Hoja2!$C$2:$D$35,2),Hoja2!$E$2:$I20,4)*F100+VLOOKUP(VLOOKUP(C100,Hoja2!$C$2:$D$35,2),Hoja2!$E$2:$I$5,5)*G100,"")</f>
        <v/>
      </c>
    </row>
    <row r="101" spans="1:8" x14ac:dyDescent="0.25">
      <c r="A101" s="6"/>
      <c r="B101" s="6"/>
      <c r="C101" s="6"/>
      <c r="D101" s="6"/>
      <c r="E101" s="6"/>
      <c r="F101" s="6"/>
      <c r="G101" s="6"/>
      <c r="H101" s="15" t="str">
        <f>IF(C101&lt;&gt;"",VLOOKUP(VLOOKUP(C101,Hoja2!$C$2:$D$35,2),Hoja2!$E$2:$I$5,2)*D101+VLOOKUP(VLOOKUP(C101,Hoja2!$C$2:$D$35,2),Hoja2!$E$2:$I$5,3)*E101+VLOOKUP(VLOOKUP(C101,Hoja2!$C$2:$D$35,2),Hoja2!$E$2:$I21,4)*F101+VLOOKUP(VLOOKUP(C101,Hoja2!$C$2:$D$35,2),Hoja2!$E$2:$I$5,5)*G101,"")</f>
        <v/>
      </c>
    </row>
    <row r="102" spans="1:8" x14ac:dyDescent="0.25">
      <c r="A102" s="6"/>
      <c r="B102" s="6"/>
      <c r="C102" s="6"/>
      <c r="D102" s="6"/>
      <c r="E102" s="6"/>
      <c r="F102" s="6"/>
      <c r="G102" s="6"/>
      <c r="H102" s="15" t="str">
        <f>IF(C102&lt;&gt;"",VLOOKUP(VLOOKUP(C102,Hoja2!$C$2:$D$35,2),Hoja2!$E$2:$I$5,2)*D102+VLOOKUP(VLOOKUP(C102,Hoja2!$C$2:$D$35,2),Hoja2!$E$2:$I$5,3)*E102+VLOOKUP(VLOOKUP(C102,Hoja2!$C$2:$D$35,2),Hoja2!$E$2:$I22,4)*F102+VLOOKUP(VLOOKUP(C102,Hoja2!$C$2:$D$35,2),Hoja2!$E$2:$I$5,5)*G102,"")</f>
        <v/>
      </c>
    </row>
    <row r="103" spans="1:8" x14ac:dyDescent="0.25">
      <c r="A103" s="6"/>
      <c r="B103" s="6"/>
      <c r="C103" s="6"/>
      <c r="D103" s="6"/>
      <c r="E103" s="6"/>
      <c r="F103" s="6"/>
      <c r="G103" s="6"/>
      <c r="H103" s="15" t="str">
        <f>IF(C103&lt;&gt;"",VLOOKUP(VLOOKUP(C103,Hoja2!$C$2:$D$35,2),Hoja2!$E$2:$I$5,2)*D103+VLOOKUP(VLOOKUP(C103,Hoja2!$C$2:$D$35,2),Hoja2!$E$2:$I$5,3)*E103+VLOOKUP(VLOOKUP(C103,Hoja2!$C$2:$D$35,2),Hoja2!$E$2:$I23,4)*F103+VLOOKUP(VLOOKUP(C103,Hoja2!$C$2:$D$35,2),Hoja2!$E$2:$I$5,5)*G103,"")</f>
        <v/>
      </c>
    </row>
    <row r="104" spans="1:8" x14ac:dyDescent="0.25">
      <c r="A104" s="6"/>
      <c r="B104" s="6"/>
      <c r="C104" s="6"/>
      <c r="D104" s="6"/>
      <c r="E104" s="6"/>
      <c r="F104" s="6"/>
      <c r="G104" s="6"/>
      <c r="H104" s="15" t="str">
        <f>IF(C104&lt;&gt;"",VLOOKUP(VLOOKUP(C104,Hoja2!$C$2:$D$35,2),Hoja2!$E$2:$I$5,2)*D104+VLOOKUP(VLOOKUP(C104,Hoja2!$C$2:$D$35,2),Hoja2!$E$2:$I$5,3)*E104+VLOOKUP(VLOOKUP(C104,Hoja2!$C$2:$D$35,2),Hoja2!$E$2:$I24,4)*F104+VLOOKUP(VLOOKUP(C104,Hoja2!$C$2:$D$35,2),Hoja2!$E$2:$I$5,5)*G104,"")</f>
        <v/>
      </c>
    </row>
    <row r="105" spans="1:8" x14ac:dyDescent="0.25">
      <c r="A105" s="6"/>
      <c r="B105" s="6"/>
      <c r="C105" s="6"/>
      <c r="D105" s="6"/>
      <c r="E105" s="6"/>
      <c r="F105" s="6"/>
      <c r="G105" s="6"/>
      <c r="H105" s="15" t="str">
        <f>IF(C105&lt;&gt;"",VLOOKUP(VLOOKUP(C105,Hoja2!$C$2:$D$35,2),Hoja2!$E$2:$I$5,2)*D105+VLOOKUP(VLOOKUP(C105,Hoja2!$C$2:$D$35,2),Hoja2!$E$2:$I$5,3)*E105+VLOOKUP(VLOOKUP(C105,Hoja2!$C$2:$D$35,2),Hoja2!$E$2:$I25,4)*F105+VLOOKUP(VLOOKUP(C105,Hoja2!$C$2:$D$35,2),Hoja2!$E$2:$I$5,5)*G105,"")</f>
        <v/>
      </c>
    </row>
    <row r="106" spans="1:8" x14ac:dyDescent="0.25">
      <c r="A106" s="6"/>
      <c r="B106" s="6"/>
      <c r="C106" s="6"/>
      <c r="D106" s="6"/>
      <c r="E106" s="6"/>
      <c r="F106" s="6"/>
      <c r="G106" s="6"/>
      <c r="H106" s="15" t="str">
        <f>IF(C106&lt;&gt;"",VLOOKUP(VLOOKUP(C106,Hoja2!$C$2:$D$35,2),Hoja2!$E$2:$I$5,2)*D106+VLOOKUP(VLOOKUP(C106,Hoja2!$C$2:$D$35,2),Hoja2!$E$2:$I$5,3)*E106+VLOOKUP(VLOOKUP(C106,Hoja2!$C$2:$D$35,2),Hoja2!$E$2:$I26,4)*F106+VLOOKUP(VLOOKUP(C106,Hoja2!$C$2:$D$35,2),Hoja2!$E$2:$I$5,5)*G106,"")</f>
        <v/>
      </c>
    </row>
    <row r="107" spans="1:8" x14ac:dyDescent="0.25">
      <c r="A107" s="6"/>
      <c r="B107" s="6"/>
      <c r="C107" s="6"/>
      <c r="D107" s="6"/>
      <c r="E107" s="6"/>
      <c r="F107" s="6"/>
      <c r="G107" s="6"/>
      <c r="H107" s="15" t="str">
        <f>IF(C107&lt;&gt;"",VLOOKUP(VLOOKUP(C107,Hoja2!$C$2:$D$35,2),Hoja2!$E$2:$I$5,2)*D107+VLOOKUP(VLOOKUP(C107,Hoja2!$C$2:$D$35,2),Hoja2!$E$2:$I$5,3)*E107+VLOOKUP(VLOOKUP(C107,Hoja2!$C$2:$D$35,2),Hoja2!$E$2:$I27,4)*F107+VLOOKUP(VLOOKUP(C107,Hoja2!$C$2:$D$35,2),Hoja2!$E$2:$I$5,5)*G107,"")</f>
        <v/>
      </c>
    </row>
    <row r="108" spans="1:8" x14ac:dyDescent="0.25">
      <c r="A108" s="6"/>
      <c r="B108" s="6"/>
      <c r="C108" s="6"/>
      <c r="D108" s="6"/>
      <c r="E108" s="6"/>
      <c r="F108" s="6"/>
      <c r="G108" s="6"/>
      <c r="H108" s="15" t="str">
        <f>IF(C108&lt;&gt;"",VLOOKUP(VLOOKUP(C108,Hoja2!$C$2:$D$35,2),Hoja2!$E$2:$I$5,2)*D108+VLOOKUP(VLOOKUP(C108,Hoja2!$C$2:$D$35,2),Hoja2!$E$2:$I$5,3)*E108+VLOOKUP(VLOOKUP(C108,Hoja2!$C$2:$D$35,2),Hoja2!$E$2:$I28,4)*F108+VLOOKUP(VLOOKUP(C108,Hoja2!$C$2:$D$35,2),Hoja2!$E$2:$I$5,5)*G108,"")</f>
        <v/>
      </c>
    </row>
    <row r="109" spans="1:8" x14ac:dyDescent="0.25">
      <c r="A109" s="8" t="s">
        <v>1</v>
      </c>
      <c r="B109" s="6"/>
      <c r="C109" s="6"/>
      <c r="D109" s="6"/>
      <c r="E109" s="6"/>
      <c r="F109" s="6"/>
      <c r="G109" s="6"/>
      <c r="H109" s="9">
        <f>SUM(H4:H108)</f>
        <v>0</v>
      </c>
    </row>
    <row r="111" spans="1:8" x14ac:dyDescent="0.25">
      <c r="A111" s="5" t="s">
        <v>68</v>
      </c>
    </row>
    <row r="114" spans="1:1" x14ac:dyDescent="0.25">
      <c r="A114" s="4" t="s">
        <v>81</v>
      </c>
    </row>
    <row r="115" spans="1:1" x14ac:dyDescent="0.25">
      <c r="A115" s="5" t="s">
        <v>82</v>
      </c>
    </row>
  </sheetData>
  <sheetProtection password="C6FB" sheet="1" objects="1" scenarios="1" formatCells="0" formatColumns="0" formatRows="0" sort="0"/>
  <customSheetViews>
    <customSheetView guid="{E02A5491-7924-4171-ABE9-C0F4A1C52E51}">
      <selection activeCell="E4" sqref="E4"/>
      <pageMargins left="0.7" right="0.7" top="0.75" bottom="0.75" header="0.3" footer="0.3"/>
      <pageSetup paperSize="9" orientation="portrait" r:id="rId1"/>
    </customSheetView>
  </customSheetViews>
  <mergeCells count="1">
    <mergeCell ref="D2:G2"/>
  </mergeCell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Hoja2!$C$2:$C$35</xm:f>
          </x14:formula1>
          <xm:sqref>C4:C108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9" workbookViewId="0">
      <selection activeCell="B28" sqref="B28"/>
    </sheetView>
  </sheetViews>
  <sheetFormatPr baseColWidth="10" defaultColWidth="11.5703125" defaultRowHeight="15" x14ac:dyDescent="0.25"/>
  <cols>
    <col min="1" max="2" width="31.5703125" style="5" customWidth="1"/>
    <col min="3" max="4" width="11.5703125" style="5"/>
    <col min="5" max="5" width="30.28515625" style="5" customWidth="1"/>
    <col min="6" max="6" width="34" style="5" customWidth="1"/>
    <col min="7" max="16384" width="11.5703125" style="5"/>
  </cols>
  <sheetData>
    <row r="1" spans="1:6" x14ac:dyDescent="0.25">
      <c r="A1" s="4" t="s">
        <v>12</v>
      </c>
      <c r="B1" s="4"/>
    </row>
    <row r="4" spans="1:6" s="4" customFormat="1" x14ac:dyDescent="0.25">
      <c r="A4" s="8" t="s">
        <v>13</v>
      </c>
      <c r="B4" s="8" t="s">
        <v>18</v>
      </c>
      <c r="C4" s="8" t="s">
        <v>14</v>
      </c>
      <c r="D4" s="8" t="s">
        <v>15</v>
      </c>
      <c r="E4" s="8" t="s">
        <v>16</v>
      </c>
      <c r="F4" s="8" t="s">
        <v>17</v>
      </c>
    </row>
    <row r="5" spans="1:6" x14ac:dyDescent="0.25">
      <c r="A5" s="6"/>
      <c r="B5" s="6"/>
      <c r="C5" s="6"/>
      <c r="D5" s="6"/>
      <c r="E5" s="6"/>
      <c r="F5" s="6"/>
    </row>
    <row r="6" spans="1:6" x14ac:dyDescent="0.25">
      <c r="A6" s="6"/>
      <c r="B6" s="6"/>
      <c r="C6" s="6"/>
      <c r="D6" s="6"/>
      <c r="E6" s="6"/>
      <c r="F6" s="6"/>
    </row>
    <row r="7" spans="1:6" x14ac:dyDescent="0.25">
      <c r="A7" s="6"/>
      <c r="B7" s="6"/>
      <c r="C7" s="6"/>
      <c r="D7" s="6"/>
      <c r="E7" s="6"/>
      <c r="F7" s="6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6"/>
      <c r="B9" s="6"/>
      <c r="C9" s="6"/>
      <c r="D9" s="6"/>
      <c r="E9" s="6"/>
      <c r="F9" s="6"/>
    </row>
    <row r="10" spans="1:6" x14ac:dyDescent="0.25">
      <c r="A10" s="6"/>
      <c r="B10" s="6"/>
      <c r="C10" s="6"/>
      <c r="D10" s="6"/>
      <c r="E10" s="6"/>
      <c r="F10" s="6"/>
    </row>
    <row r="11" spans="1:6" x14ac:dyDescent="0.25">
      <c r="A11" s="6"/>
      <c r="B11" s="6"/>
      <c r="C11" s="6"/>
      <c r="D11" s="6"/>
      <c r="E11" s="6"/>
      <c r="F11" s="6"/>
    </row>
    <row r="12" spans="1:6" x14ac:dyDescent="0.25">
      <c r="A12" s="6"/>
      <c r="B12" s="6"/>
      <c r="C12" s="6"/>
      <c r="D12" s="6"/>
      <c r="E12" s="6"/>
      <c r="F12" s="6"/>
    </row>
    <row r="13" spans="1:6" x14ac:dyDescent="0.25">
      <c r="A13" s="6"/>
      <c r="B13" s="6"/>
      <c r="C13" s="6"/>
      <c r="D13" s="6"/>
      <c r="E13" s="6"/>
      <c r="F13" s="6"/>
    </row>
    <row r="14" spans="1:6" x14ac:dyDescent="0.25">
      <c r="A14" s="6"/>
      <c r="B14" s="6"/>
      <c r="C14" s="6"/>
      <c r="D14" s="6"/>
      <c r="E14" s="6"/>
      <c r="F14" s="6"/>
    </row>
    <row r="15" spans="1:6" x14ac:dyDescent="0.25">
      <c r="A15" s="6"/>
      <c r="B15" s="6"/>
      <c r="C15" s="6"/>
      <c r="D15" s="6"/>
      <c r="E15" s="6"/>
      <c r="F15" s="6"/>
    </row>
    <row r="16" spans="1:6" x14ac:dyDescent="0.25">
      <c r="A16" s="6"/>
      <c r="B16" s="6"/>
      <c r="C16" s="6"/>
      <c r="D16" s="6"/>
      <c r="E16" s="6"/>
      <c r="F16" s="6"/>
    </row>
    <row r="17" spans="1:6" x14ac:dyDescent="0.25">
      <c r="A17" s="6"/>
      <c r="B17" s="6"/>
      <c r="C17" s="6"/>
      <c r="D17" s="6"/>
      <c r="E17" s="6"/>
      <c r="F17" s="6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6"/>
      <c r="B19" s="6"/>
      <c r="C19" s="6"/>
      <c r="D19" s="6"/>
      <c r="E19" s="6"/>
      <c r="F19" s="6"/>
    </row>
    <row r="20" spans="1:6" x14ac:dyDescent="0.25">
      <c r="A20" s="6"/>
      <c r="B20" s="6"/>
      <c r="C20" s="6"/>
      <c r="D20" s="6"/>
      <c r="E20" s="6"/>
      <c r="F20" s="6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6"/>
      <c r="B22" s="6"/>
      <c r="C22" s="6"/>
      <c r="D22" s="6"/>
      <c r="E22" s="6"/>
      <c r="F22" s="6"/>
    </row>
    <row r="23" spans="1:6" x14ac:dyDescent="0.25">
      <c r="A23" s="6"/>
      <c r="B23" s="6"/>
      <c r="C23" s="6"/>
      <c r="D23" s="6"/>
      <c r="E23" s="6"/>
      <c r="F23" s="6"/>
    </row>
    <row r="24" spans="1:6" x14ac:dyDescent="0.25">
      <c r="A24" s="6"/>
      <c r="B24" s="6"/>
      <c r="C24" s="6"/>
      <c r="D24" s="6"/>
      <c r="E24" s="6"/>
      <c r="F24" s="6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6"/>
      <c r="B27" s="6"/>
      <c r="C27" s="6"/>
      <c r="D27" s="6"/>
      <c r="E27" s="6"/>
      <c r="F27" s="6"/>
    </row>
    <row r="28" spans="1:6" x14ac:dyDescent="0.25">
      <c r="A28" s="6"/>
      <c r="B28" s="6"/>
      <c r="C28" s="6"/>
      <c r="D28" s="6"/>
      <c r="E28" s="6"/>
      <c r="F28" s="6"/>
    </row>
    <row r="29" spans="1:6" x14ac:dyDescent="0.25">
      <c r="A29" s="6"/>
      <c r="B29" s="6"/>
      <c r="C29" s="6"/>
      <c r="D29" s="6"/>
      <c r="E29" s="6"/>
      <c r="F29" s="6"/>
    </row>
    <row r="30" spans="1:6" x14ac:dyDescent="0.25">
      <c r="A30" s="6"/>
      <c r="B30" s="6"/>
      <c r="C30" s="6"/>
      <c r="D30" s="6"/>
      <c r="E30" s="6"/>
      <c r="F30" s="6"/>
    </row>
    <row r="31" spans="1:6" x14ac:dyDescent="0.25">
      <c r="A31" s="6"/>
      <c r="B31" s="6"/>
      <c r="C31" s="6"/>
      <c r="D31" s="6"/>
      <c r="E31" s="6"/>
      <c r="F31" s="6"/>
    </row>
    <row r="32" spans="1:6" x14ac:dyDescent="0.25">
      <c r="A32" s="6"/>
      <c r="B32" s="6"/>
      <c r="C32" s="6"/>
      <c r="D32" s="6"/>
      <c r="E32" s="6"/>
      <c r="F32" s="6"/>
    </row>
    <row r="33" spans="1:6" x14ac:dyDescent="0.25">
      <c r="A33" s="6"/>
      <c r="B33" s="6"/>
      <c r="C33" s="6"/>
      <c r="D33" s="6"/>
      <c r="E33" s="6"/>
      <c r="F33" s="6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6"/>
      <c r="B35" s="6"/>
      <c r="C35" s="6"/>
      <c r="D35" s="6"/>
      <c r="E35" s="6"/>
      <c r="F35" s="6"/>
    </row>
    <row r="36" spans="1:6" x14ac:dyDescent="0.25">
      <c r="A36" s="6"/>
      <c r="B36" s="6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  <row r="40" spans="1:6" x14ac:dyDescent="0.25">
      <c r="A40" s="6"/>
      <c r="B40" s="6"/>
      <c r="C40" s="6"/>
      <c r="D40" s="6"/>
      <c r="E40" s="6"/>
      <c r="F40" s="6"/>
    </row>
    <row r="41" spans="1:6" x14ac:dyDescent="0.25">
      <c r="A41" s="6"/>
      <c r="B41" s="6"/>
      <c r="C41" s="6"/>
      <c r="D41" s="6"/>
      <c r="E41" s="6"/>
      <c r="F41" s="6"/>
    </row>
    <row r="42" spans="1:6" x14ac:dyDescent="0.25">
      <c r="A42" s="6"/>
      <c r="B42" s="6"/>
      <c r="C42" s="6"/>
      <c r="D42" s="6"/>
      <c r="E42" s="6"/>
      <c r="F42" s="6"/>
    </row>
    <row r="43" spans="1:6" x14ac:dyDescent="0.25">
      <c r="A43" s="6" t="s">
        <v>19</v>
      </c>
      <c r="B43" s="6"/>
      <c r="C43" s="6"/>
      <c r="D43" s="6"/>
      <c r="E43" s="10">
        <f>SUM(E5:E42)</f>
        <v>0</v>
      </c>
      <c r="F43" s="10">
        <f>SUM(F5:F42)</f>
        <v>0</v>
      </c>
    </row>
    <row r="44" spans="1:6" x14ac:dyDescent="0.25">
      <c r="A44" s="20" t="s">
        <v>9</v>
      </c>
      <c r="B44" s="25"/>
      <c r="C44" s="25"/>
      <c r="D44" s="25"/>
      <c r="E44" s="21"/>
      <c r="F44" s="9">
        <f>E43*100+F43*200</f>
        <v>0</v>
      </c>
    </row>
    <row r="46" spans="1:6" x14ac:dyDescent="0.25">
      <c r="A46" s="5" t="s">
        <v>87</v>
      </c>
    </row>
    <row r="48" spans="1:6" x14ac:dyDescent="0.25">
      <c r="A48" s="4" t="s">
        <v>10</v>
      </c>
    </row>
    <row r="49" spans="1:1" x14ac:dyDescent="0.25">
      <c r="A49" s="5" t="s">
        <v>20</v>
      </c>
    </row>
  </sheetData>
  <sheetProtection password="C6FB" sheet="1" objects="1" scenarios="1" formatCells="0" formatColumns="0" formatRows="0" sort="0"/>
  <customSheetViews>
    <customSheetView guid="{E02A5491-7924-4171-ABE9-C0F4A1C52E51}">
      <selection activeCell="E5" sqref="E5"/>
      <pageMargins left="0.7" right="0.7" top="0.75" bottom="0.75" header="0.3" footer="0.3"/>
    </customSheetView>
  </customSheetViews>
  <mergeCells count="1">
    <mergeCell ref="A44:E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68" workbookViewId="0">
      <selection activeCell="B74" sqref="B74"/>
    </sheetView>
  </sheetViews>
  <sheetFormatPr baseColWidth="10" defaultColWidth="11.5703125" defaultRowHeight="15" x14ac:dyDescent="0.25"/>
  <cols>
    <col min="1" max="4" width="11.5703125" style="5"/>
    <col min="5" max="5" width="19.5703125" style="5" customWidth="1"/>
    <col min="6" max="6" width="11.5703125" style="5"/>
    <col min="7" max="7" width="16.7109375" style="5" customWidth="1"/>
    <col min="8" max="8" width="18.5703125" style="5" customWidth="1"/>
    <col min="9" max="9" width="11.5703125" style="5"/>
    <col min="10" max="10" width="16.7109375" style="5" customWidth="1"/>
    <col min="11" max="11" width="14.5703125" style="5" customWidth="1"/>
    <col min="12" max="16384" width="11.5703125" style="5"/>
  </cols>
  <sheetData>
    <row r="1" spans="1:11" x14ac:dyDescent="0.25">
      <c r="A1" s="4" t="s">
        <v>69</v>
      </c>
      <c r="B1" s="4"/>
      <c r="C1" s="4"/>
      <c r="D1" s="4"/>
    </row>
    <row r="2" spans="1:11" x14ac:dyDescent="0.25">
      <c r="A2" s="4"/>
      <c r="B2" s="4"/>
      <c r="C2" s="4"/>
      <c r="D2" s="4"/>
    </row>
    <row r="3" spans="1:11" x14ac:dyDescent="0.25">
      <c r="A3" s="6"/>
      <c r="B3" s="6"/>
      <c r="C3" s="8" t="s">
        <v>78</v>
      </c>
      <c r="D3" s="6"/>
      <c r="E3" s="22" t="s">
        <v>71</v>
      </c>
      <c r="F3" s="24"/>
      <c r="G3" s="6"/>
      <c r="H3" s="6"/>
      <c r="I3" s="6"/>
      <c r="J3" s="6"/>
      <c r="K3" s="6"/>
    </row>
    <row r="4" spans="1:11" s="4" customFormat="1" x14ac:dyDescent="0.25">
      <c r="A4" s="8" t="s">
        <v>70</v>
      </c>
      <c r="B4" s="8" t="s">
        <v>60</v>
      </c>
      <c r="C4" s="8" t="s">
        <v>14</v>
      </c>
      <c r="D4" s="8" t="s">
        <v>15</v>
      </c>
      <c r="E4" s="8" t="s">
        <v>72</v>
      </c>
      <c r="F4" s="8" t="s">
        <v>73</v>
      </c>
      <c r="G4" s="8" t="s">
        <v>74</v>
      </c>
      <c r="H4" s="8" t="s">
        <v>75</v>
      </c>
      <c r="I4" s="8" t="s">
        <v>79</v>
      </c>
      <c r="J4" s="8" t="s">
        <v>80</v>
      </c>
      <c r="K4" s="8" t="s">
        <v>7</v>
      </c>
    </row>
    <row r="5" spans="1:11" x14ac:dyDescent="0.25">
      <c r="A5" s="6"/>
      <c r="B5" s="6"/>
      <c r="C5" s="6"/>
      <c r="D5" s="6"/>
      <c r="E5" s="6">
        <v>2</v>
      </c>
      <c r="F5" s="6">
        <v>3</v>
      </c>
      <c r="G5" s="6">
        <v>5</v>
      </c>
      <c r="H5" s="6" t="s">
        <v>76</v>
      </c>
      <c r="I5" s="10">
        <f>IF(H5&lt;&gt;"",(E5+F5)*VLOOKUP(H5,Hoja2!$F$8:$G$9,2),0)</f>
        <v>1375</v>
      </c>
      <c r="J5" s="10">
        <f>IF(G5&lt;14,E5*G5*100+F5*G5*55,E5*(1400+70*(G5-14))+F5*(770+40*(G5-14)))</f>
        <v>1825</v>
      </c>
      <c r="K5" s="15">
        <f>I5+J5</f>
        <v>3200</v>
      </c>
    </row>
    <row r="6" spans="1:11" x14ac:dyDescent="0.25">
      <c r="A6" s="6"/>
      <c r="B6" s="6"/>
      <c r="C6" s="6"/>
      <c r="D6" s="6"/>
      <c r="E6" s="6"/>
      <c r="F6" s="6"/>
      <c r="G6" s="6"/>
      <c r="H6" s="6"/>
      <c r="I6" s="10">
        <f>IF(H6&lt;&gt;"",(E6+F6)*VLOOKUP(H6,Hoja2!$F$8:$G$9,2),0)</f>
        <v>0</v>
      </c>
      <c r="J6" s="10">
        <f t="shared" ref="J6:J86" si="0">IF(G6&lt;14,E6*G6*100+F6*G6*55,E6*(1400+70*(G6-14))+F6*(770+40*(G6-14)))</f>
        <v>0</v>
      </c>
      <c r="K6" s="15">
        <f t="shared" ref="K6" si="1">I6+J6</f>
        <v>0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10">
        <f>IF(H7&lt;&gt;"",(E7+F7)*VLOOKUP(H7,Hoja2!$F$8:$G$9,2),0)</f>
        <v>0</v>
      </c>
      <c r="J7" s="10">
        <f t="shared" si="0"/>
        <v>0</v>
      </c>
      <c r="K7" s="15">
        <f>IF(I7&lt;&gt;"",I7+J7,"")</f>
        <v>0</v>
      </c>
    </row>
    <row r="8" spans="1:11" x14ac:dyDescent="0.25">
      <c r="A8" s="6"/>
      <c r="B8" s="6"/>
      <c r="C8" s="6"/>
      <c r="D8" s="6"/>
      <c r="E8" s="6"/>
      <c r="F8" s="6"/>
      <c r="G8" s="6"/>
      <c r="H8" s="6"/>
      <c r="I8" s="10">
        <f>IF(H8&lt;&gt;"",(E8+F8)*VLOOKUP(H8,Hoja2!$F$8:$G$9,2),0)</f>
        <v>0</v>
      </c>
      <c r="J8" s="10">
        <f t="shared" ref="J8:J33" si="2">IF(G8&lt;14,E8*G8*100+F8*G8*55,E8*(1400+70*(G8-14))+F8*(770+40*(G8-14)))</f>
        <v>0</v>
      </c>
      <c r="K8" s="15">
        <f t="shared" ref="K8:K33" si="3">IF(I8&lt;&gt;"",I8+J8,"")</f>
        <v>0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10">
        <f>IF(H9&lt;&gt;"",(E9+F9)*VLOOKUP(H9,Hoja2!$F$8:$G$9,2),0)</f>
        <v>0</v>
      </c>
      <c r="J9" s="10">
        <f t="shared" si="2"/>
        <v>0</v>
      </c>
      <c r="K9" s="15">
        <f t="shared" si="3"/>
        <v>0</v>
      </c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10">
        <f>IF(H10&lt;&gt;"",(E10+F10)*VLOOKUP(H10,Hoja2!$F$8:$G$9,2),0)</f>
        <v>0</v>
      </c>
      <c r="J10" s="10">
        <f t="shared" si="2"/>
        <v>0</v>
      </c>
      <c r="K10" s="15">
        <f t="shared" si="3"/>
        <v>0</v>
      </c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10">
        <f>IF(H11&lt;&gt;"",(E11+F11)*VLOOKUP(H11,Hoja2!$F$8:$G$9,2),0)</f>
        <v>0</v>
      </c>
      <c r="J11" s="10">
        <f t="shared" si="2"/>
        <v>0</v>
      </c>
      <c r="K11" s="15">
        <f t="shared" si="3"/>
        <v>0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10">
        <f>IF(H12&lt;&gt;"",(E12+F12)*VLOOKUP(H12,Hoja2!$F$8:$G$9,2),0)</f>
        <v>0</v>
      </c>
      <c r="J12" s="10">
        <f t="shared" si="2"/>
        <v>0</v>
      </c>
      <c r="K12" s="15">
        <f t="shared" si="3"/>
        <v>0</v>
      </c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10">
        <f>IF(H13&lt;&gt;"",(E13+F13)*VLOOKUP(H13,Hoja2!$F$8:$G$9,2),0)</f>
        <v>0</v>
      </c>
      <c r="J13" s="10">
        <f t="shared" si="2"/>
        <v>0</v>
      </c>
      <c r="K13" s="15">
        <f t="shared" si="3"/>
        <v>0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10">
        <f>IF(H14&lt;&gt;"",(E14+F14)*VLOOKUP(H14,Hoja2!$F$8:$G$9,2),0)</f>
        <v>0</v>
      </c>
      <c r="J14" s="10">
        <f t="shared" si="2"/>
        <v>0</v>
      </c>
      <c r="K14" s="15">
        <f t="shared" si="3"/>
        <v>0</v>
      </c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10">
        <f>IF(H15&lt;&gt;"",(E15+F15)*VLOOKUP(H15,Hoja2!$F$8:$G$9,2),0)</f>
        <v>0</v>
      </c>
      <c r="J15" s="10">
        <f t="shared" si="2"/>
        <v>0</v>
      </c>
      <c r="K15" s="15">
        <f t="shared" si="3"/>
        <v>0</v>
      </c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10">
        <f>IF(H16&lt;&gt;"",(E16+F16)*VLOOKUP(H16,Hoja2!$F$8:$G$9,2),0)</f>
        <v>0</v>
      </c>
      <c r="J16" s="10">
        <f t="shared" si="2"/>
        <v>0</v>
      </c>
      <c r="K16" s="15">
        <f t="shared" si="3"/>
        <v>0</v>
      </c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10">
        <f>IF(H17&lt;&gt;"",(E17+F17)*VLOOKUP(H17,Hoja2!$F$8:$G$9,2),0)</f>
        <v>0</v>
      </c>
      <c r="J17" s="10">
        <f t="shared" si="2"/>
        <v>0</v>
      </c>
      <c r="K17" s="15">
        <f t="shared" si="3"/>
        <v>0</v>
      </c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10">
        <f>IF(H18&lt;&gt;"",(E18+F18)*VLOOKUP(H18,Hoja2!$F$8:$G$9,2),0)</f>
        <v>0</v>
      </c>
      <c r="J18" s="10">
        <f t="shared" si="2"/>
        <v>0</v>
      </c>
      <c r="K18" s="15">
        <f t="shared" si="3"/>
        <v>0</v>
      </c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10">
        <f>IF(H19&lt;&gt;"",(E19+F19)*VLOOKUP(H19,Hoja2!$F$8:$G$9,2),0)</f>
        <v>0</v>
      </c>
      <c r="J19" s="10">
        <f t="shared" si="2"/>
        <v>0</v>
      </c>
      <c r="K19" s="15">
        <f t="shared" si="3"/>
        <v>0</v>
      </c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10">
        <f>IF(H20&lt;&gt;"",(E20+F20)*VLOOKUP(H20,Hoja2!$F$8:$G$9,2),0)</f>
        <v>0</v>
      </c>
      <c r="J20" s="10">
        <f t="shared" si="2"/>
        <v>0</v>
      </c>
      <c r="K20" s="15">
        <f t="shared" si="3"/>
        <v>0</v>
      </c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10">
        <f>IF(H21&lt;&gt;"",(E21+F21)*VLOOKUP(H21,Hoja2!$F$8:$G$9,2),0)</f>
        <v>0</v>
      </c>
      <c r="J21" s="10">
        <f t="shared" si="2"/>
        <v>0</v>
      </c>
      <c r="K21" s="15">
        <f t="shared" si="3"/>
        <v>0</v>
      </c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10">
        <f>IF(H22&lt;&gt;"",(E22+F22)*VLOOKUP(H22,Hoja2!$F$8:$G$9,2),0)</f>
        <v>0</v>
      </c>
      <c r="J22" s="10">
        <f t="shared" si="2"/>
        <v>0</v>
      </c>
      <c r="K22" s="15">
        <f t="shared" si="3"/>
        <v>0</v>
      </c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10">
        <f>IF(H23&lt;&gt;"",(E23+F23)*VLOOKUP(H23,Hoja2!$F$8:$G$9,2),0)</f>
        <v>0</v>
      </c>
      <c r="J23" s="10">
        <f t="shared" si="2"/>
        <v>0</v>
      </c>
      <c r="K23" s="15">
        <f t="shared" si="3"/>
        <v>0</v>
      </c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10">
        <f>IF(H24&lt;&gt;"",(E24+F24)*VLOOKUP(H24,Hoja2!$F$8:$G$9,2),0)</f>
        <v>0</v>
      </c>
      <c r="J24" s="10">
        <f t="shared" si="2"/>
        <v>0</v>
      </c>
      <c r="K24" s="15">
        <f t="shared" si="3"/>
        <v>0</v>
      </c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10">
        <f>IF(H25&lt;&gt;"",(E25+F25)*VLOOKUP(H25,Hoja2!$F$8:$G$9,2),0)</f>
        <v>0</v>
      </c>
      <c r="J25" s="10">
        <f t="shared" si="2"/>
        <v>0</v>
      </c>
      <c r="K25" s="15">
        <f t="shared" si="3"/>
        <v>0</v>
      </c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10">
        <f>IF(H26&lt;&gt;"",(E26+F26)*VLOOKUP(H26,Hoja2!$F$8:$G$9,2),0)</f>
        <v>0</v>
      </c>
      <c r="J26" s="10">
        <f t="shared" si="2"/>
        <v>0</v>
      </c>
      <c r="K26" s="15">
        <f t="shared" si="3"/>
        <v>0</v>
      </c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10">
        <f>IF(H27&lt;&gt;"",(E27+F27)*VLOOKUP(H27,Hoja2!$F$8:$G$9,2),0)</f>
        <v>0</v>
      </c>
      <c r="J27" s="10">
        <f t="shared" si="2"/>
        <v>0</v>
      </c>
      <c r="K27" s="15">
        <f t="shared" si="3"/>
        <v>0</v>
      </c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10">
        <f>IF(H28&lt;&gt;"",(E28+F28)*VLOOKUP(H28,Hoja2!$F$8:$G$9,2),0)</f>
        <v>0</v>
      </c>
      <c r="J28" s="10">
        <f t="shared" si="2"/>
        <v>0</v>
      </c>
      <c r="K28" s="15">
        <f t="shared" si="3"/>
        <v>0</v>
      </c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10">
        <f>IF(H29&lt;&gt;"",(E29+F29)*VLOOKUP(H29,Hoja2!$F$8:$G$9,2),0)</f>
        <v>0</v>
      </c>
      <c r="J29" s="10">
        <f t="shared" si="2"/>
        <v>0</v>
      </c>
      <c r="K29" s="15">
        <f t="shared" si="3"/>
        <v>0</v>
      </c>
    </row>
    <row r="30" spans="1:11" x14ac:dyDescent="0.25">
      <c r="A30" s="6"/>
      <c r="B30" s="6"/>
      <c r="C30" s="6"/>
      <c r="D30" s="6"/>
      <c r="E30" s="6"/>
      <c r="F30" s="6"/>
      <c r="G30" s="6"/>
      <c r="H30" s="6"/>
      <c r="I30" s="10">
        <f>IF(H30&lt;&gt;"",(E30+F30)*VLOOKUP(H30,Hoja2!$F$8:$G$9,2),0)</f>
        <v>0</v>
      </c>
      <c r="J30" s="10">
        <f t="shared" si="2"/>
        <v>0</v>
      </c>
      <c r="K30" s="15">
        <f t="shared" si="3"/>
        <v>0</v>
      </c>
    </row>
    <row r="31" spans="1:11" x14ac:dyDescent="0.25">
      <c r="A31" s="6"/>
      <c r="B31" s="6"/>
      <c r="C31" s="6"/>
      <c r="D31" s="6"/>
      <c r="E31" s="6"/>
      <c r="F31" s="6"/>
      <c r="G31" s="6"/>
      <c r="H31" s="6"/>
      <c r="I31" s="10">
        <f>IF(H31&lt;&gt;"",(E31+F31)*VLOOKUP(H31,Hoja2!$F$8:$G$9,2),0)</f>
        <v>0</v>
      </c>
      <c r="J31" s="10">
        <f t="shared" si="2"/>
        <v>0</v>
      </c>
      <c r="K31" s="15">
        <f t="shared" si="3"/>
        <v>0</v>
      </c>
    </row>
    <row r="32" spans="1:11" x14ac:dyDescent="0.25">
      <c r="A32" s="6"/>
      <c r="B32" s="6"/>
      <c r="C32" s="6"/>
      <c r="D32" s="6"/>
      <c r="E32" s="6"/>
      <c r="F32" s="6"/>
      <c r="G32" s="6"/>
      <c r="H32" s="6"/>
      <c r="I32" s="10">
        <f>IF(H32&lt;&gt;"",(E32+F32)*VLOOKUP(H32,Hoja2!$F$8:$G$9,2),0)</f>
        <v>0</v>
      </c>
      <c r="J32" s="10">
        <f t="shared" si="2"/>
        <v>0</v>
      </c>
      <c r="K32" s="15">
        <f t="shared" si="3"/>
        <v>0</v>
      </c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10">
        <f>IF(H33&lt;&gt;"",(E33+F33)*VLOOKUP(H33,Hoja2!$F$8:$G$9,2),0)</f>
        <v>0</v>
      </c>
      <c r="J33" s="10">
        <f t="shared" si="2"/>
        <v>0</v>
      </c>
      <c r="K33" s="15">
        <f t="shared" si="3"/>
        <v>0</v>
      </c>
    </row>
    <row r="34" spans="1:11" x14ac:dyDescent="0.25">
      <c r="A34" s="6"/>
      <c r="B34" s="6"/>
      <c r="C34" s="6"/>
      <c r="D34" s="6"/>
      <c r="E34" s="6"/>
      <c r="F34" s="6"/>
      <c r="G34" s="6"/>
      <c r="H34" s="6"/>
      <c r="I34" s="10">
        <f>IF(H34&lt;&gt;"",(E34+F34)*VLOOKUP(H34,Hoja2!$F$8:$G$9,2),0)</f>
        <v>0</v>
      </c>
      <c r="J34" s="10">
        <f t="shared" si="0"/>
        <v>0</v>
      </c>
      <c r="K34" s="15">
        <f t="shared" ref="K34:K86" si="4">IF(I34&lt;&gt;"",I34+J34,"")</f>
        <v>0</v>
      </c>
    </row>
    <row r="35" spans="1:11" x14ac:dyDescent="0.25">
      <c r="A35" s="6"/>
      <c r="B35" s="6"/>
      <c r="C35" s="6"/>
      <c r="D35" s="6"/>
      <c r="E35" s="6"/>
      <c r="F35" s="6"/>
      <c r="G35" s="6"/>
      <c r="H35" s="6"/>
      <c r="I35" s="10">
        <f>IF(H35&lt;&gt;"",(E35+F35)*VLOOKUP(H35,Hoja2!$F$8:$G$9,2),0)</f>
        <v>0</v>
      </c>
      <c r="J35" s="10">
        <f t="shared" si="0"/>
        <v>0</v>
      </c>
      <c r="K35" s="15">
        <f t="shared" si="4"/>
        <v>0</v>
      </c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10">
        <f>IF(H36&lt;&gt;"",(E36+F36)*VLOOKUP(H36,Hoja2!$F$8:$G$9,2),0)</f>
        <v>0</v>
      </c>
      <c r="J36" s="10">
        <f t="shared" si="0"/>
        <v>0</v>
      </c>
      <c r="K36" s="15">
        <f t="shared" si="4"/>
        <v>0</v>
      </c>
    </row>
    <row r="37" spans="1:11" x14ac:dyDescent="0.25">
      <c r="A37" s="6"/>
      <c r="B37" s="6"/>
      <c r="C37" s="6"/>
      <c r="D37" s="6"/>
      <c r="E37" s="6"/>
      <c r="F37" s="6"/>
      <c r="G37" s="6"/>
      <c r="H37" s="6"/>
      <c r="I37" s="10">
        <f>IF(H37&lt;&gt;"",(E37+F37)*VLOOKUP(H37,Hoja2!$F$8:$G$9,2),0)</f>
        <v>0</v>
      </c>
      <c r="J37" s="10">
        <f t="shared" ref="J37:J56" si="5">IF(G37&lt;14,E37*G37*100+F37*G37*55,E37*(1400+70*(G37-14))+F37*(770+40*(G37-14)))</f>
        <v>0</v>
      </c>
      <c r="K37" s="15">
        <f t="shared" ref="K37:K56" si="6">IF(I37&lt;&gt;"",I37+J37,"")</f>
        <v>0</v>
      </c>
    </row>
    <row r="38" spans="1:11" x14ac:dyDescent="0.25">
      <c r="A38" s="6"/>
      <c r="B38" s="6"/>
      <c r="C38" s="6"/>
      <c r="D38" s="6"/>
      <c r="E38" s="6"/>
      <c r="F38" s="6"/>
      <c r="G38" s="6"/>
      <c r="H38" s="6"/>
      <c r="I38" s="10">
        <f>IF(H38&lt;&gt;"",(E38+F38)*VLOOKUP(H38,Hoja2!$F$8:$G$9,2),0)</f>
        <v>0</v>
      </c>
      <c r="J38" s="10">
        <f t="shared" si="5"/>
        <v>0</v>
      </c>
      <c r="K38" s="15">
        <f t="shared" si="6"/>
        <v>0</v>
      </c>
    </row>
    <row r="39" spans="1:11" x14ac:dyDescent="0.25">
      <c r="A39" s="6"/>
      <c r="B39" s="6"/>
      <c r="C39" s="6"/>
      <c r="D39" s="6"/>
      <c r="E39" s="6"/>
      <c r="F39" s="6"/>
      <c r="G39" s="6"/>
      <c r="H39" s="6"/>
      <c r="I39" s="10">
        <f>IF(H39&lt;&gt;"",(E39+F39)*VLOOKUP(H39,Hoja2!$F$8:$G$9,2),0)</f>
        <v>0</v>
      </c>
      <c r="J39" s="10">
        <f t="shared" si="5"/>
        <v>0</v>
      </c>
      <c r="K39" s="15">
        <f t="shared" si="6"/>
        <v>0</v>
      </c>
    </row>
    <row r="40" spans="1:11" x14ac:dyDescent="0.25">
      <c r="A40" s="6"/>
      <c r="B40" s="6"/>
      <c r="C40" s="6"/>
      <c r="D40" s="6"/>
      <c r="E40" s="6"/>
      <c r="F40" s="6"/>
      <c r="G40" s="6"/>
      <c r="H40" s="6"/>
      <c r="I40" s="10">
        <f>IF(H40&lt;&gt;"",(E40+F40)*VLOOKUP(H40,Hoja2!$F$8:$G$9,2),0)</f>
        <v>0</v>
      </c>
      <c r="J40" s="10">
        <f t="shared" si="5"/>
        <v>0</v>
      </c>
      <c r="K40" s="15">
        <f t="shared" si="6"/>
        <v>0</v>
      </c>
    </row>
    <row r="41" spans="1:11" x14ac:dyDescent="0.25">
      <c r="A41" s="6"/>
      <c r="B41" s="6"/>
      <c r="C41" s="6"/>
      <c r="D41" s="6"/>
      <c r="E41" s="6"/>
      <c r="F41" s="6"/>
      <c r="G41" s="6"/>
      <c r="H41" s="6"/>
      <c r="I41" s="10">
        <f>IF(H41&lt;&gt;"",(E41+F41)*VLOOKUP(H41,Hoja2!$F$8:$G$9,2),0)</f>
        <v>0</v>
      </c>
      <c r="J41" s="10">
        <f t="shared" si="5"/>
        <v>0</v>
      </c>
      <c r="K41" s="15">
        <f t="shared" si="6"/>
        <v>0</v>
      </c>
    </row>
    <row r="42" spans="1:11" x14ac:dyDescent="0.25">
      <c r="A42" s="6"/>
      <c r="B42" s="6"/>
      <c r="C42" s="6"/>
      <c r="D42" s="6"/>
      <c r="E42" s="6"/>
      <c r="F42" s="6"/>
      <c r="G42" s="6"/>
      <c r="H42" s="6"/>
      <c r="I42" s="10">
        <f>IF(H42&lt;&gt;"",(E42+F42)*VLOOKUP(H42,Hoja2!$F$8:$G$9,2),0)</f>
        <v>0</v>
      </c>
      <c r="J42" s="10">
        <f t="shared" si="5"/>
        <v>0</v>
      </c>
      <c r="K42" s="15">
        <f t="shared" si="6"/>
        <v>0</v>
      </c>
    </row>
    <row r="43" spans="1:11" x14ac:dyDescent="0.25">
      <c r="A43" s="6"/>
      <c r="B43" s="6"/>
      <c r="C43" s="6"/>
      <c r="D43" s="6"/>
      <c r="E43" s="6"/>
      <c r="F43" s="6"/>
      <c r="G43" s="6"/>
      <c r="H43" s="6"/>
      <c r="I43" s="10">
        <f>IF(H43&lt;&gt;"",(E43+F43)*VLOOKUP(H43,Hoja2!$F$8:$G$9,2),0)</f>
        <v>0</v>
      </c>
      <c r="J43" s="10">
        <f t="shared" si="5"/>
        <v>0</v>
      </c>
      <c r="K43" s="15">
        <f t="shared" si="6"/>
        <v>0</v>
      </c>
    </row>
    <row r="44" spans="1:11" x14ac:dyDescent="0.25">
      <c r="A44" s="6"/>
      <c r="B44" s="6"/>
      <c r="C44" s="6"/>
      <c r="D44" s="6"/>
      <c r="E44" s="6"/>
      <c r="F44" s="6"/>
      <c r="G44" s="6"/>
      <c r="H44" s="6"/>
      <c r="I44" s="10">
        <f>IF(H44&lt;&gt;"",(E44+F44)*VLOOKUP(H44,Hoja2!$F$8:$G$9,2),0)</f>
        <v>0</v>
      </c>
      <c r="J44" s="10">
        <f t="shared" si="5"/>
        <v>0</v>
      </c>
      <c r="K44" s="15">
        <f t="shared" si="6"/>
        <v>0</v>
      </c>
    </row>
    <row r="45" spans="1:11" x14ac:dyDescent="0.25">
      <c r="A45" s="6"/>
      <c r="B45" s="6"/>
      <c r="C45" s="6"/>
      <c r="D45" s="6"/>
      <c r="E45" s="6"/>
      <c r="F45" s="6"/>
      <c r="G45" s="6"/>
      <c r="H45" s="6"/>
      <c r="I45" s="10">
        <f>IF(H45&lt;&gt;"",(E45+F45)*VLOOKUP(H45,Hoja2!$F$8:$G$9,2),0)</f>
        <v>0</v>
      </c>
      <c r="J45" s="10">
        <f t="shared" si="5"/>
        <v>0</v>
      </c>
      <c r="K45" s="15">
        <f t="shared" si="6"/>
        <v>0</v>
      </c>
    </row>
    <row r="46" spans="1:11" x14ac:dyDescent="0.25">
      <c r="A46" s="6"/>
      <c r="B46" s="6"/>
      <c r="C46" s="6"/>
      <c r="D46" s="6"/>
      <c r="E46" s="6"/>
      <c r="F46" s="6"/>
      <c r="G46" s="6"/>
      <c r="H46" s="6"/>
      <c r="I46" s="10">
        <f>IF(H46&lt;&gt;"",(E46+F46)*VLOOKUP(H46,Hoja2!$F$8:$G$9,2),0)</f>
        <v>0</v>
      </c>
      <c r="J46" s="10">
        <f t="shared" si="5"/>
        <v>0</v>
      </c>
      <c r="K46" s="15">
        <f t="shared" si="6"/>
        <v>0</v>
      </c>
    </row>
    <row r="47" spans="1:11" x14ac:dyDescent="0.25">
      <c r="A47" s="6"/>
      <c r="B47" s="6"/>
      <c r="C47" s="6"/>
      <c r="D47" s="6"/>
      <c r="E47" s="6"/>
      <c r="F47" s="6"/>
      <c r="G47" s="6"/>
      <c r="H47" s="6"/>
      <c r="I47" s="10">
        <f>IF(H47&lt;&gt;"",(E47+F47)*VLOOKUP(H47,Hoja2!$F$8:$G$9,2),0)</f>
        <v>0</v>
      </c>
      <c r="J47" s="10">
        <f t="shared" si="5"/>
        <v>0</v>
      </c>
      <c r="K47" s="15">
        <f t="shared" si="6"/>
        <v>0</v>
      </c>
    </row>
    <row r="48" spans="1:11" x14ac:dyDescent="0.25">
      <c r="A48" s="6"/>
      <c r="B48" s="6"/>
      <c r="C48" s="6"/>
      <c r="D48" s="6"/>
      <c r="E48" s="6"/>
      <c r="F48" s="6"/>
      <c r="G48" s="6"/>
      <c r="H48" s="6"/>
      <c r="I48" s="10">
        <f>IF(H48&lt;&gt;"",(E48+F48)*VLOOKUP(H48,Hoja2!$F$8:$G$9,2),0)</f>
        <v>0</v>
      </c>
      <c r="J48" s="10">
        <f t="shared" si="5"/>
        <v>0</v>
      </c>
      <c r="K48" s="15">
        <f t="shared" si="6"/>
        <v>0</v>
      </c>
    </row>
    <row r="49" spans="1:11" x14ac:dyDescent="0.25">
      <c r="A49" s="6"/>
      <c r="B49" s="6"/>
      <c r="C49" s="6"/>
      <c r="D49" s="6"/>
      <c r="E49" s="6"/>
      <c r="F49" s="6"/>
      <c r="G49" s="6"/>
      <c r="H49" s="6"/>
      <c r="I49" s="10">
        <f>IF(H49&lt;&gt;"",(E49+F49)*VLOOKUP(H49,Hoja2!$F$8:$G$9,2),0)</f>
        <v>0</v>
      </c>
      <c r="J49" s="10">
        <f t="shared" si="5"/>
        <v>0</v>
      </c>
      <c r="K49" s="15">
        <f t="shared" si="6"/>
        <v>0</v>
      </c>
    </row>
    <row r="50" spans="1:11" x14ac:dyDescent="0.25">
      <c r="A50" s="6"/>
      <c r="B50" s="6"/>
      <c r="C50" s="6"/>
      <c r="D50" s="6"/>
      <c r="E50" s="6"/>
      <c r="F50" s="6"/>
      <c r="G50" s="6"/>
      <c r="H50" s="6"/>
      <c r="I50" s="10">
        <f>IF(H50&lt;&gt;"",(E50+F50)*VLOOKUP(H50,Hoja2!$F$8:$G$9,2),0)</f>
        <v>0</v>
      </c>
      <c r="J50" s="10">
        <f t="shared" si="5"/>
        <v>0</v>
      </c>
      <c r="K50" s="15">
        <f t="shared" si="6"/>
        <v>0</v>
      </c>
    </row>
    <row r="51" spans="1:11" x14ac:dyDescent="0.25">
      <c r="A51" s="6"/>
      <c r="B51" s="6"/>
      <c r="C51" s="6"/>
      <c r="D51" s="6"/>
      <c r="E51" s="6"/>
      <c r="F51" s="6"/>
      <c r="G51" s="6"/>
      <c r="H51" s="6"/>
      <c r="I51" s="10">
        <f>IF(H51&lt;&gt;"",(E51+F51)*VLOOKUP(H51,Hoja2!$F$8:$G$9,2),0)</f>
        <v>0</v>
      </c>
      <c r="J51" s="10">
        <f t="shared" si="5"/>
        <v>0</v>
      </c>
      <c r="K51" s="15">
        <f t="shared" si="6"/>
        <v>0</v>
      </c>
    </row>
    <row r="52" spans="1:11" x14ac:dyDescent="0.25">
      <c r="A52" s="6"/>
      <c r="B52" s="6"/>
      <c r="C52" s="6"/>
      <c r="D52" s="6"/>
      <c r="E52" s="6"/>
      <c r="F52" s="6"/>
      <c r="G52" s="6"/>
      <c r="H52" s="6"/>
      <c r="I52" s="10">
        <f>IF(H52&lt;&gt;"",(E52+F52)*VLOOKUP(H52,Hoja2!$F$8:$G$9,2),0)</f>
        <v>0</v>
      </c>
      <c r="J52" s="10">
        <f t="shared" si="5"/>
        <v>0</v>
      </c>
      <c r="K52" s="15">
        <f t="shared" si="6"/>
        <v>0</v>
      </c>
    </row>
    <row r="53" spans="1:11" x14ac:dyDescent="0.25">
      <c r="A53" s="6"/>
      <c r="B53" s="6"/>
      <c r="C53" s="6"/>
      <c r="D53" s="6"/>
      <c r="E53" s="6"/>
      <c r="F53" s="6"/>
      <c r="G53" s="6"/>
      <c r="H53" s="6"/>
      <c r="I53" s="10">
        <f>IF(H53&lt;&gt;"",(E53+F53)*VLOOKUP(H53,Hoja2!$F$8:$G$9,2),0)</f>
        <v>0</v>
      </c>
      <c r="J53" s="10">
        <f t="shared" si="5"/>
        <v>0</v>
      </c>
      <c r="K53" s="15">
        <f t="shared" si="6"/>
        <v>0</v>
      </c>
    </row>
    <row r="54" spans="1:11" x14ac:dyDescent="0.25">
      <c r="A54" s="6"/>
      <c r="B54" s="6"/>
      <c r="C54" s="6"/>
      <c r="D54" s="6"/>
      <c r="E54" s="6"/>
      <c r="F54" s="6"/>
      <c r="G54" s="6"/>
      <c r="H54" s="6"/>
      <c r="I54" s="10">
        <f>IF(H54&lt;&gt;"",(E54+F54)*VLOOKUP(H54,Hoja2!$F$8:$G$9,2),0)</f>
        <v>0</v>
      </c>
      <c r="J54" s="10">
        <f t="shared" si="5"/>
        <v>0</v>
      </c>
      <c r="K54" s="15">
        <f t="shared" si="6"/>
        <v>0</v>
      </c>
    </row>
    <row r="55" spans="1:11" x14ac:dyDescent="0.25">
      <c r="A55" s="6"/>
      <c r="B55" s="6"/>
      <c r="C55" s="6"/>
      <c r="D55" s="6"/>
      <c r="E55" s="6"/>
      <c r="F55" s="6"/>
      <c r="G55" s="6"/>
      <c r="H55" s="6"/>
      <c r="I55" s="10">
        <f>IF(H55&lt;&gt;"",(E55+F55)*VLOOKUP(H55,Hoja2!$F$8:$G$9,2),0)</f>
        <v>0</v>
      </c>
      <c r="J55" s="10">
        <f t="shared" si="5"/>
        <v>0</v>
      </c>
      <c r="K55" s="15">
        <f t="shared" si="6"/>
        <v>0</v>
      </c>
    </row>
    <row r="56" spans="1:11" x14ac:dyDescent="0.25">
      <c r="A56" s="6"/>
      <c r="B56" s="6"/>
      <c r="C56" s="6"/>
      <c r="D56" s="6"/>
      <c r="E56" s="6"/>
      <c r="F56" s="6"/>
      <c r="G56" s="6"/>
      <c r="H56" s="6"/>
      <c r="I56" s="10">
        <f>IF(H56&lt;&gt;"",(E56+F56)*VLOOKUP(H56,Hoja2!$F$8:$G$9,2),0)</f>
        <v>0</v>
      </c>
      <c r="J56" s="10">
        <f t="shared" si="5"/>
        <v>0</v>
      </c>
      <c r="K56" s="15">
        <f t="shared" si="6"/>
        <v>0</v>
      </c>
    </row>
    <row r="57" spans="1:11" x14ac:dyDescent="0.25">
      <c r="A57" s="6"/>
      <c r="B57" s="6"/>
      <c r="C57" s="6"/>
      <c r="D57" s="6"/>
      <c r="E57" s="6"/>
      <c r="F57" s="6"/>
      <c r="G57" s="6"/>
      <c r="H57" s="6"/>
      <c r="I57" s="10">
        <f>IF(H57&lt;&gt;"",(E57+F57)*VLOOKUP(H57,Hoja2!$F$8:$G$9,2),0)</f>
        <v>0</v>
      </c>
      <c r="J57" s="10">
        <f t="shared" si="0"/>
        <v>0</v>
      </c>
      <c r="K57" s="15">
        <f t="shared" si="4"/>
        <v>0</v>
      </c>
    </row>
    <row r="58" spans="1:11" x14ac:dyDescent="0.25">
      <c r="A58" s="6"/>
      <c r="B58" s="6"/>
      <c r="C58" s="6"/>
      <c r="D58" s="6"/>
      <c r="E58" s="6"/>
      <c r="F58" s="6"/>
      <c r="G58" s="6"/>
      <c r="H58" s="6"/>
      <c r="I58" s="10">
        <f>IF(H58&lt;&gt;"",(E58+F58)*VLOOKUP(H58,Hoja2!$F$8:$G$9,2),0)</f>
        <v>0</v>
      </c>
      <c r="J58" s="10">
        <f t="shared" si="0"/>
        <v>0</v>
      </c>
      <c r="K58" s="15">
        <f t="shared" si="4"/>
        <v>0</v>
      </c>
    </row>
    <row r="59" spans="1:11" x14ac:dyDescent="0.25">
      <c r="A59" s="6"/>
      <c r="B59" s="6"/>
      <c r="C59" s="6"/>
      <c r="D59" s="6"/>
      <c r="E59" s="6"/>
      <c r="F59" s="6"/>
      <c r="G59" s="6"/>
      <c r="H59" s="6"/>
      <c r="I59" s="10">
        <f>IF(H59&lt;&gt;"",(E59+F59)*VLOOKUP(H59,Hoja2!$F$8:$G$9,2),0)</f>
        <v>0</v>
      </c>
      <c r="J59" s="10">
        <f t="shared" si="0"/>
        <v>0</v>
      </c>
      <c r="K59" s="15">
        <f t="shared" si="4"/>
        <v>0</v>
      </c>
    </row>
    <row r="60" spans="1:11" x14ac:dyDescent="0.25">
      <c r="A60" s="6"/>
      <c r="B60" s="6"/>
      <c r="C60" s="6"/>
      <c r="D60" s="6"/>
      <c r="E60" s="6"/>
      <c r="F60" s="6"/>
      <c r="G60" s="6"/>
      <c r="H60" s="6"/>
      <c r="I60" s="10">
        <f>IF(H60&lt;&gt;"",(E60+F60)*VLOOKUP(H60,Hoja2!$F$8:$G$9,2),0)</f>
        <v>0</v>
      </c>
      <c r="J60" s="10">
        <f t="shared" si="0"/>
        <v>0</v>
      </c>
      <c r="K60" s="15">
        <f t="shared" si="4"/>
        <v>0</v>
      </c>
    </row>
    <row r="61" spans="1:11" x14ac:dyDescent="0.25">
      <c r="A61" s="6"/>
      <c r="B61" s="6"/>
      <c r="C61" s="6"/>
      <c r="D61" s="6"/>
      <c r="E61" s="6"/>
      <c r="F61" s="6"/>
      <c r="G61" s="6"/>
      <c r="H61" s="6"/>
      <c r="I61" s="10">
        <f>IF(H61&lt;&gt;"",(E61+F61)*VLOOKUP(H61,Hoja2!$F$8:$G$9,2),0)</f>
        <v>0</v>
      </c>
      <c r="J61" s="10">
        <f t="shared" si="0"/>
        <v>0</v>
      </c>
      <c r="K61" s="15">
        <f t="shared" si="4"/>
        <v>0</v>
      </c>
    </row>
    <row r="62" spans="1:11" x14ac:dyDescent="0.25">
      <c r="A62" s="6"/>
      <c r="B62" s="6"/>
      <c r="C62" s="6"/>
      <c r="D62" s="6"/>
      <c r="E62" s="6"/>
      <c r="F62" s="6"/>
      <c r="G62" s="6"/>
      <c r="H62" s="6"/>
      <c r="I62" s="10">
        <f>IF(H62&lt;&gt;"",(E62+F62)*VLOOKUP(H62,Hoja2!$F$8:$G$9,2),0)</f>
        <v>0</v>
      </c>
      <c r="J62" s="10">
        <f t="shared" si="0"/>
        <v>0</v>
      </c>
      <c r="K62" s="15">
        <f t="shared" si="4"/>
        <v>0</v>
      </c>
    </row>
    <row r="63" spans="1:11" x14ac:dyDescent="0.25">
      <c r="A63" s="6"/>
      <c r="B63" s="6"/>
      <c r="C63" s="6"/>
      <c r="D63" s="6"/>
      <c r="E63" s="6"/>
      <c r="F63" s="6"/>
      <c r="G63" s="6"/>
      <c r="H63" s="6"/>
      <c r="I63" s="10">
        <f>IF(H63&lt;&gt;"",(E63+F63)*VLOOKUP(H63,Hoja2!$F$8:$G$9,2),0)</f>
        <v>0</v>
      </c>
      <c r="J63" s="10">
        <f t="shared" si="0"/>
        <v>0</v>
      </c>
      <c r="K63" s="15">
        <f t="shared" si="4"/>
        <v>0</v>
      </c>
    </row>
    <row r="64" spans="1:11" x14ac:dyDescent="0.25">
      <c r="A64" s="6"/>
      <c r="B64" s="6"/>
      <c r="C64" s="6"/>
      <c r="D64" s="6"/>
      <c r="E64" s="6"/>
      <c r="F64" s="6"/>
      <c r="G64" s="6"/>
      <c r="H64" s="6"/>
      <c r="I64" s="10">
        <f>IF(H64&lt;&gt;"",(E64+F64)*VLOOKUP(H64,Hoja2!$F$8:$G$9,2),0)</f>
        <v>0</v>
      </c>
      <c r="J64" s="10">
        <f t="shared" si="0"/>
        <v>0</v>
      </c>
      <c r="K64" s="15">
        <f t="shared" si="4"/>
        <v>0</v>
      </c>
    </row>
    <row r="65" spans="1:11" x14ac:dyDescent="0.25">
      <c r="A65" s="6"/>
      <c r="B65" s="6"/>
      <c r="C65" s="6"/>
      <c r="D65" s="6"/>
      <c r="E65" s="6"/>
      <c r="F65" s="6"/>
      <c r="G65" s="6"/>
      <c r="H65" s="6"/>
      <c r="I65" s="10">
        <f>IF(H65&lt;&gt;"",(E65+F65)*VLOOKUP(H65,Hoja2!$F$8:$G$9,2),0)</f>
        <v>0</v>
      </c>
      <c r="J65" s="10">
        <f t="shared" si="0"/>
        <v>0</v>
      </c>
      <c r="K65" s="15">
        <f t="shared" si="4"/>
        <v>0</v>
      </c>
    </row>
    <row r="66" spans="1:11" x14ac:dyDescent="0.25">
      <c r="A66" s="6"/>
      <c r="B66" s="6"/>
      <c r="C66" s="6"/>
      <c r="D66" s="6"/>
      <c r="E66" s="6"/>
      <c r="F66" s="6"/>
      <c r="G66" s="6"/>
      <c r="H66" s="6"/>
      <c r="I66" s="10">
        <f>IF(H66&lt;&gt;"",(E66+F66)*VLOOKUP(H66,Hoja2!$F$8:$G$9,2),0)</f>
        <v>0</v>
      </c>
      <c r="J66" s="10">
        <f t="shared" si="0"/>
        <v>0</v>
      </c>
      <c r="K66" s="15">
        <f t="shared" si="4"/>
        <v>0</v>
      </c>
    </row>
    <row r="67" spans="1:11" x14ac:dyDescent="0.25">
      <c r="A67" s="6"/>
      <c r="B67" s="6"/>
      <c r="C67" s="6"/>
      <c r="D67" s="6"/>
      <c r="E67" s="6"/>
      <c r="F67" s="6"/>
      <c r="G67" s="6"/>
      <c r="H67" s="6"/>
      <c r="I67" s="10">
        <f>IF(H67&lt;&gt;"",(E67+F67)*VLOOKUP(H67,Hoja2!$F$8:$G$9,2),0)</f>
        <v>0</v>
      </c>
      <c r="J67" s="10">
        <f t="shared" si="0"/>
        <v>0</v>
      </c>
      <c r="K67" s="15">
        <f t="shared" si="4"/>
        <v>0</v>
      </c>
    </row>
    <row r="68" spans="1:11" x14ac:dyDescent="0.25">
      <c r="A68" s="6"/>
      <c r="B68" s="6"/>
      <c r="C68" s="6"/>
      <c r="D68" s="6"/>
      <c r="E68" s="6"/>
      <c r="F68" s="6"/>
      <c r="G68" s="6"/>
      <c r="H68" s="6"/>
      <c r="I68" s="10">
        <f>IF(H68&lt;&gt;"",(E68+F68)*VLOOKUP(H68,Hoja2!$F$8:$G$9,2),0)</f>
        <v>0</v>
      </c>
      <c r="J68" s="10">
        <f t="shared" si="0"/>
        <v>0</v>
      </c>
      <c r="K68" s="15">
        <f t="shared" si="4"/>
        <v>0</v>
      </c>
    </row>
    <row r="69" spans="1:11" x14ac:dyDescent="0.25">
      <c r="A69" s="6"/>
      <c r="B69" s="6"/>
      <c r="C69" s="6"/>
      <c r="D69" s="6"/>
      <c r="E69" s="6"/>
      <c r="F69" s="6"/>
      <c r="G69" s="6"/>
      <c r="H69" s="6"/>
      <c r="I69" s="10">
        <f>IF(H69&lt;&gt;"",(E69+F69)*VLOOKUP(H69,Hoja2!$F$8:$G$9,2),0)</f>
        <v>0</v>
      </c>
      <c r="J69" s="10">
        <f t="shared" si="0"/>
        <v>0</v>
      </c>
      <c r="K69" s="15">
        <f t="shared" si="4"/>
        <v>0</v>
      </c>
    </row>
    <row r="70" spans="1:11" x14ac:dyDescent="0.25">
      <c r="A70" s="6"/>
      <c r="B70" s="6"/>
      <c r="C70" s="6"/>
      <c r="D70" s="6"/>
      <c r="E70" s="6"/>
      <c r="F70" s="6"/>
      <c r="G70" s="6"/>
      <c r="H70" s="6"/>
      <c r="I70" s="10">
        <f>IF(H70&lt;&gt;"",(E70+F70)*VLOOKUP(H70,Hoja2!$F$8:$G$9,2),0)</f>
        <v>0</v>
      </c>
      <c r="J70" s="10">
        <f t="shared" si="0"/>
        <v>0</v>
      </c>
      <c r="K70" s="15">
        <f t="shared" si="4"/>
        <v>0</v>
      </c>
    </row>
    <row r="71" spans="1:11" x14ac:dyDescent="0.25">
      <c r="A71" s="6"/>
      <c r="B71" s="6"/>
      <c r="C71" s="6"/>
      <c r="D71" s="6"/>
      <c r="E71" s="6"/>
      <c r="F71" s="6"/>
      <c r="G71" s="6"/>
      <c r="H71" s="6"/>
      <c r="I71" s="10">
        <f>IF(H71&lt;&gt;"",(E71+F71)*VLOOKUP(H71,Hoja2!$F$8:$G$9,2),0)</f>
        <v>0</v>
      </c>
      <c r="J71" s="10">
        <f t="shared" si="0"/>
        <v>0</v>
      </c>
      <c r="K71" s="15">
        <f t="shared" si="4"/>
        <v>0</v>
      </c>
    </row>
    <row r="72" spans="1:11" x14ac:dyDescent="0.25">
      <c r="A72" s="6"/>
      <c r="B72" s="6"/>
      <c r="C72" s="6"/>
      <c r="D72" s="6"/>
      <c r="E72" s="6"/>
      <c r="F72" s="6"/>
      <c r="G72" s="6"/>
      <c r="H72" s="6"/>
      <c r="I72" s="10">
        <f>IF(H72&lt;&gt;"",(E72+F72)*VLOOKUP(H72,Hoja2!$F$8:$G$9,2),0)</f>
        <v>0</v>
      </c>
      <c r="J72" s="10">
        <f t="shared" si="0"/>
        <v>0</v>
      </c>
      <c r="K72" s="15">
        <f t="shared" si="4"/>
        <v>0</v>
      </c>
    </row>
    <row r="73" spans="1:11" x14ac:dyDescent="0.25">
      <c r="A73" s="6"/>
      <c r="B73" s="6"/>
      <c r="C73" s="6"/>
      <c r="D73" s="6"/>
      <c r="E73" s="6"/>
      <c r="F73" s="6"/>
      <c r="G73" s="6"/>
      <c r="H73" s="6"/>
      <c r="I73" s="10">
        <f>IF(H73&lt;&gt;"",(E73+F73)*VLOOKUP(H73,Hoja2!$F$8:$G$9,2),0)</f>
        <v>0</v>
      </c>
      <c r="J73" s="10">
        <f t="shared" si="0"/>
        <v>0</v>
      </c>
      <c r="K73" s="15">
        <f t="shared" si="4"/>
        <v>0</v>
      </c>
    </row>
    <row r="74" spans="1:11" x14ac:dyDescent="0.25">
      <c r="A74" s="6"/>
      <c r="B74" s="6"/>
      <c r="C74" s="6"/>
      <c r="D74" s="6"/>
      <c r="E74" s="6"/>
      <c r="F74" s="6"/>
      <c r="G74" s="6"/>
      <c r="H74" s="6"/>
      <c r="I74" s="10">
        <f>IF(H74&lt;&gt;"",(E74+F74)*VLOOKUP(H74,Hoja2!$F$8:$G$9,2),0)</f>
        <v>0</v>
      </c>
      <c r="J74" s="10">
        <f t="shared" si="0"/>
        <v>0</v>
      </c>
      <c r="K74" s="15">
        <f t="shared" si="4"/>
        <v>0</v>
      </c>
    </row>
    <row r="75" spans="1:11" x14ac:dyDescent="0.25">
      <c r="A75" s="6"/>
      <c r="B75" s="6"/>
      <c r="C75" s="6"/>
      <c r="D75" s="6"/>
      <c r="E75" s="6"/>
      <c r="F75" s="6"/>
      <c r="G75" s="6"/>
      <c r="H75" s="6"/>
      <c r="I75" s="10">
        <f>IF(H75&lt;&gt;"",(E75+F75)*VLOOKUP(H75,Hoja2!$F$8:$G$9,2),0)</f>
        <v>0</v>
      </c>
      <c r="J75" s="10">
        <f t="shared" si="0"/>
        <v>0</v>
      </c>
      <c r="K75" s="15">
        <f t="shared" si="4"/>
        <v>0</v>
      </c>
    </row>
    <row r="76" spans="1:11" x14ac:dyDescent="0.25">
      <c r="A76" s="6"/>
      <c r="B76" s="6"/>
      <c r="C76" s="6"/>
      <c r="D76" s="6"/>
      <c r="E76" s="6"/>
      <c r="F76" s="6"/>
      <c r="G76" s="6"/>
      <c r="H76" s="6"/>
      <c r="I76" s="10">
        <f>IF(H76&lt;&gt;"",(E76+F76)*VLOOKUP(H76,Hoja2!$F$8:$G$9,2),0)</f>
        <v>0</v>
      </c>
      <c r="J76" s="10">
        <f t="shared" si="0"/>
        <v>0</v>
      </c>
      <c r="K76" s="15">
        <f t="shared" si="4"/>
        <v>0</v>
      </c>
    </row>
    <row r="77" spans="1:11" x14ac:dyDescent="0.25">
      <c r="A77" s="6"/>
      <c r="B77" s="6"/>
      <c r="C77" s="6"/>
      <c r="D77" s="6"/>
      <c r="E77" s="6"/>
      <c r="F77" s="6"/>
      <c r="G77" s="6"/>
      <c r="H77" s="6"/>
      <c r="I77" s="10">
        <f>IF(H77&lt;&gt;"",(E77+F77)*VLOOKUP(H77,Hoja2!$F$8:$G$9,2),0)</f>
        <v>0</v>
      </c>
      <c r="J77" s="10">
        <f t="shared" si="0"/>
        <v>0</v>
      </c>
      <c r="K77" s="15">
        <f t="shared" si="4"/>
        <v>0</v>
      </c>
    </row>
    <row r="78" spans="1:11" x14ac:dyDescent="0.25">
      <c r="A78" s="6"/>
      <c r="B78" s="6"/>
      <c r="C78" s="6"/>
      <c r="D78" s="6"/>
      <c r="E78" s="6"/>
      <c r="F78" s="6"/>
      <c r="G78" s="6"/>
      <c r="H78" s="6"/>
      <c r="I78" s="10">
        <f>IF(H78&lt;&gt;"",(E78+F78)*VLOOKUP(H78,Hoja2!$F$8:$G$9,2),0)</f>
        <v>0</v>
      </c>
      <c r="J78" s="10">
        <f t="shared" si="0"/>
        <v>0</v>
      </c>
      <c r="K78" s="15">
        <f t="shared" si="4"/>
        <v>0</v>
      </c>
    </row>
    <row r="79" spans="1:11" x14ac:dyDescent="0.25">
      <c r="A79" s="6"/>
      <c r="B79" s="6"/>
      <c r="C79" s="6"/>
      <c r="D79" s="6"/>
      <c r="E79" s="6"/>
      <c r="F79" s="6"/>
      <c r="G79" s="6"/>
      <c r="H79" s="6"/>
      <c r="I79" s="10">
        <f>IF(H79&lt;&gt;"",(E79+F79)*VLOOKUP(H79,Hoja2!$F$8:$G$9,2),0)</f>
        <v>0</v>
      </c>
      <c r="J79" s="10">
        <f t="shared" si="0"/>
        <v>0</v>
      </c>
      <c r="K79" s="15">
        <f t="shared" si="4"/>
        <v>0</v>
      </c>
    </row>
    <row r="80" spans="1:11" x14ac:dyDescent="0.25">
      <c r="A80" s="6"/>
      <c r="B80" s="6"/>
      <c r="C80" s="6"/>
      <c r="D80" s="6"/>
      <c r="E80" s="6"/>
      <c r="F80" s="6"/>
      <c r="G80" s="6"/>
      <c r="H80" s="6"/>
      <c r="I80" s="10">
        <f>IF(H80&lt;&gt;"",(E80+F80)*VLOOKUP(H80,Hoja2!$F$8:$G$9,2),0)</f>
        <v>0</v>
      </c>
      <c r="J80" s="10">
        <f t="shared" si="0"/>
        <v>0</v>
      </c>
      <c r="K80" s="15">
        <f t="shared" si="4"/>
        <v>0</v>
      </c>
    </row>
    <row r="81" spans="1:11" x14ac:dyDescent="0.25">
      <c r="A81" s="6"/>
      <c r="B81" s="6"/>
      <c r="C81" s="6"/>
      <c r="D81" s="6"/>
      <c r="E81" s="6"/>
      <c r="F81" s="6"/>
      <c r="G81" s="6"/>
      <c r="H81" s="6"/>
      <c r="I81" s="10">
        <f>IF(H81&lt;&gt;"",(E81+F81)*VLOOKUP(H81,Hoja2!$F$8:$G$9,2),0)</f>
        <v>0</v>
      </c>
      <c r="J81" s="10">
        <f t="shared" si="0"/>
        <v>0</v>
      </c>
      <c r="K81" s="15">
        <f t="shared" si="4"/>
        <v>0</v>
      </c>
    </row>
    <row r="82" spans="1:11" x14ac:dyDescent="0.25">
      <c r="A82" s="6"/>
      <c r="B82" s="6"/>
      <c r="C82" s="6"/>
      <c r="D82" s="6"/>
      <c r="E82" s="6"/>
      <c r="F82" s="6"/>
      <c r="G82" s="6"/>
      <c r="H82" s="6"/>
      <c r="I82" s="10">
        <f>IF(H82&lt;&gt;"",(E82+F82)*VLOOKUP(H82,Hoja2!$F$8:$G$9,2),0)</f>
        <v>0</v>
      </c>
      <c r="J82" s="10">
        <f t="shared" si="0"/>
        <v>0</v>
      </c>
      <c r="K82" s="15">
        <f t="shared" si="4"/>
        <v>0</v>
      </c>
    </row>
    <row r="83" spans="1:11" x14ac:dyDescent="0.25">
      <c r="A83" s="6"/>
      <c r="B83" s="6"/>
      <c r="C83" s="6"/>
      <c r="D83" s="6"/>
      <c r="E83" s="6"/>
      <c r="F83" s="6"/>
      <c r="G83" s="6"/>
      <c r="H83" s="6"/>
      <c r="I83" s="10">
        <f>IF(H83&lt;&gt;"",(E83+F83)*VLOOKUP(H83,Hoja2!$F$8:$G$9,2),0)</f>
        <v>0</v>
      </c>
      <c r="J83" s="10">
        <f t="shared" si="0"/>
        <v>0</v>
      </c>
      <c r="K83" s="15">
        <f t="shared" si="4"/>
        <v>0</v>
      </c>
    </row>
    <row r="84" spans="1:11" x14ac:dyDescent="0.25">
      <c r="A84" s="6"/>
      <c r="B84" s="6"/>
      <c r="C84" s="6"/>
      <c r="D84" s="6"/>
      <c r="E84" s="6"/>
      <c r="F84" s="6"/>
      <c r="G84" s="6"/>
      <c r="H84" s="6"/>
      <c r="I84" s="10">
        <f>IF(H84&lt;&gt;"",(E84+F84)*VLOOKUP(H84,Hoja2!$F$8:$G$9,2),0)</f>
        <v>0</v>
      </c>
      <c r="J84" s="10">
        <f t="shared" si="0"/>
        <v>0</v>
      </c>
      <c r="K84" s="15">
        <f t="shared" si="4"/>
        <v>0</v>
      </c>
    </row>
    <row r="85" spans="1:11" x14ac:dyDescent="0.25">
      <c r="A85" s="6"/>
      <c r="B85" s="6"/>
      <c r="C85" s="6"/>
      <c r="D85" s="6"/>
      <c r="E85" s="6"/>
      <c r="F85" s="6"/>
      <c r="G85" s="6"/>
      <c r="H85" s="6"/>
      <c r="I85" s="10">
        <f>IF(H85&lt;&gt;"",(E85+F85)*VLOOKUP(H85,Hoja2!$F$8:$G$9,2),0)</f>
        <v>0</v>
      </c>
      <c r="J85" s="10">
        <f t="shared" si="0"/>
        <v>0</v>
      </c>
      <c r="K85" s="15">
        <f t="shared" si="4"/>
        <v>0</v>
      </c>
    </row>
    <row r="86" spans="1:11" x14ac:dyDescent="0.25">
      <c r="A86" s="6"/>
      <c r="B86" s="6"/>
      <c r="C86" s="6"/>
      <c r="D86" s="6"/>
      <c r="E86" s="6"/>
      <c r="F86" s="6"/>
      <c r="G86" s="6"/>
      <c r="H86" s="6"/>
      <c r="I86" s="10">
        <f>IF(H86&lt;&gt;"",(E86+F86)*VLOOKUP(H86,Hoja2!$F$8:$G$9,2),0)</f>
        <v>0</v>
      </c>
      <c r="J86" s="10">
        <f t="shared" si="0"/>
        <v>0</v>
      </c>
      <c r="K86" s="15">
        <f t="shared" si="4"/>
        <v>0</v>
      </c>
    </row>
    <row r="87" spans="1:11" x14ac:dyDescent="0.25">
      <c r="A87" s="8" t="s">
        <v>7</v>
      </c>
      <c r="B87" s="6"/>
      <c r="C87" s="6"/>
      <c r="D87" s="6"/>
      <c r="E87" s="6"/>
      <c r="F87" s="6"/>
      <c r="G87" s="6"/>
      <c r="H87" s="6"/>
      <c r="I87" s="6"/>
      <c r="J87" s="6"/>
      <c r="K87" s="9">
        <f>SUM(K5:K86)</f>
        <v>3200</v>
      </c>
    </row>
    <row r="90" spans="1:11" x14ac:dyDescent="0.25">
      <c r="A90" s="4" t="s">
        <v>10</v>
      </c>
    </row>
    <row r="91" spans="1:11" x14ac:dyDescent="0.25">
      <c r="A91" s="5" t="s">
        <v>85</v>
      </c>
    </row>
    <row r="92" spans="1:11" x14ac:dyDescent="0.25">
      <c r="A92" s="5" t="s">
        <v>86</v>
      </c>
    </row>
  </sheetData>
  <sheetProtection password="C6FB" sheet="1" objects="1" scenarios="1" formatCells="0" formatColumns="0" formatRows="0" sort="0"/>
  <customSheetViews>
    <customSheetView guid="{E02A5491-7924-4171-ABE9-C0F4A1C52E51}" topLeftCell="A2">
      <selection activeCell="I5" sqref="I5:J25 K5:K26"/>
      <pageMargins left="0.7" right="0.7" top="0.75" bottom="0.75" header="0.3" footer="0.3"/>
      <pageSetup paperSize="9" orientation="portrait" r:id="rId1"/>
    </customSheetView>
  </customSheetViews>
  <mergeCells count="1">
    <mergeCell ref="E3:F3"/>
  </mergeCell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Hoja2!$F$8:$F$9</xm:f>
          </x14:formula1>
          <xm:sqref>H5:H86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I41" sqref="I41"/>
    </sheetView>
  </sheetViews>
  <sheetFormatPr baseColWidth="10" defaultColWidth="11.5703125" defaultRowHeight="15" x14ac:dyDescent="0.25"/>
  <cols>
    <col min="1" max="1" width="11.5703125" style="5"/>
    <col min="2" max="2" width="54" style="5" customWidth="1"/>
    <col min="3" max="16384" width="11.5703125" style="5"/>
  </cols>
  <sheetData>
    <row r="1" spans="1:3" s="4" customFormat="1" x14ac:dyDescent="0.25">
      <c r="A1" s="4" t="s">
        <v>89</v>
      </c>
    </row>
    <row r="3" spans="1:3" s="4" customFormat="1" x14ac:dyDescent="0.25">
      <c r="A3" s="8" t="s">
        <v>60</v>
      </c>
      <c r="B3" s="8" t="s">
        <v>88</v>
      </c>
      <c r="C3" s="8" t="s">
        <v>84</v>
      </c>
    </row>
    <row r="4" spans="1:3" x14ac:dyDescent="0.25">
      <c r="A4" s="6"/>
      <c r="B4" s="6"/>
      <c r="C4" s="14"/>
    </row>
    <row r="5" spans="1:3" x14ac:dyDescent="0.25">
      <c r="A5" s="6"/>
      <c r="B5" s="6"/>
      <c r="C5" s="14"/>
    </row>
    <row r="6" spans="1:3" x14ac:dyDescent="0.25">
      <c r="A6" s="6"/>
      <c r="B6" s="6"/>
      <c r="C6" s="14"/>
    </row>
    <row r="7" spans="1:3" x14ac:dyDescent="0.25">
      <c r="A7" s="6"/>
      <c r="B7" s="6"/>
      <c r="C7" s="14"/>
    </row>
    <row r="8" spans="1:3" x14ac:dyDescent="0.25">
      <c r="A8" s="6"/>
      <c r="B8" s="6"/>
      <c r="C8" s="14"/>
    </row>
    <row r="9" spans="1:3" x14ac:dyDescent="0.25">
      <c r="A9" s="6"/>
      <c r="B9" s="6"/>
      <c r="C9" s="14"/>
    </row>
    <row r="10" spans="1:3" x14ac:dyDescent="0.25">
      <c r="A10" s="6"/>
      <c r="B10" s="6"/>
      <c r="C10" s="14"/>
    </row>
    <row r="11" spans="1:3" x14ac:dyDescent="0.25">
      <c r="A11" s="6"/>
      <c r="B11" s="6"/>
      <c r="C11" s="14"/>
    </row>
    <row r="12" spans="1:3" x14ac:dyDescent="0.25">
      <c r="A12" s="6"/>
      <c r="B12" s="6"/>
      <c r="C12" s="14"/>
    </row>
    <row r="13" spans="1:3" x14ac:dyDescent="0.25">
      <c r="A13" s="6"/>
      <c r="B13" s="6"/>
      <c r="C13" s="14"/>
    </row>
    <row r="14" spans="1:3" x14ac:dyDescent="0.25">
      <c r="A14" s="6"/>
      <c r="B14" s="6"/>
      <c r="C14" s="14"/>
    </row>
    <row r="15" spans="1:3" x14ac:dyDescent="0.25">
      <c r="A15" s="6"/>
      <c r="B15" s="6"/>
      <c r="C15" s="14"/>
    </row>
    <row r="16" spans="1:3" x14ac:dyDescent="0.25">
      <c r="A16" s="6"/>
      <c r="B16" s="6"/>
      <c r="C16" s="14"/>
    </row>
    <row r="17" spans="1:3" x14ac:dyDescent="0.25">
      <c r="A17" s="6"/>
      <c r="B17" s="6"/>
      <c r="C17" s="14"/>
    </row>
    <row r="18" spans="1:3" x14ac:dyDescent="0.25">
      <c r="A18" s="6"/>
      <c r="B18" s="6"/>
      <c r="C18" s="14"/>
    </row>
    <row r="19" spans="1:3" x14ac:dyDescent="0.25">
      <c r="A19" s="6"/>
      <c r="B19" s="6"/>
      <c r="C19" s="14"/>
    </row>
    <row r="20" spans="1:3" x14ac:dyDescent="0.25">
      <c r="A20" s="6"/>
      <c r="B20" s="6"/>
      <c r="C20" s="14"/>
    </row>
    <row r="21" spans="1:3" s="4" customFormat="1" x14ac:dyDescent="0.25">
      <c r="A21" s="8" t="s">
        <v>7</v>
      </c>
      <c r="B21" s="8"/>
      <c r="C21" s="9">
        <f>SUM(C4:C20)</f>
        <v>0</v>
      </c>
    </row>
    <row r="24" spans="1:3" x14ac:dyDescent="0.25">
      <c r="A24" s="4" t="s">
        <v>10</v>
      </c>
    </row>
    <row r="25" spans="1:3" x14ac:dyDescent="0.25">
      <c r="A25" s="5" t="s">
        <v>90</v>
      </c>
    </row>
  </sheetData>
  <sheetProtection password="C6FB" sheet="1" objects="1" scenarios="1" formatCells="0" formatColumns="0" formatRows="0" sort="0"/>
  <customSheetViews>
    <customSheetView guid="{E02A5491-7924-4171-ABE9-C0F4A1C52E51}">
      <selection activeCell="C21" sqref="C2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21" sqref="C21"/>
    </sheetView>
  </sheetViews>
  <sheetFormatPr baseColWidth="10" defaultColWidth="11.5703125" defaultRowHeight="15" x14ac:dyDescent="0.25"/>
  <cols>
    <col min="1" max="1" width="11.5703125" style="5"/>
    <col min="2" max="2" width="48.5703125" style="5" customWidth="1"/>
    <col min="3" max="16384" width="11.5703125" style="5"/>
  </cols>
  <sheetData>
    <row r="1" spans="1:3" x14ac:dyDescent="0.25">
      <c r="A1" s="4" t="s">
        <v>83</v>
      </c>
    </row>
    <row r="3" spans="1:3" x14ac:dyDescent="0.25">
      <c r="A3" s="8" t="s">
        <v>60</v>
      </c>
      <c r="B3" s="8" t="s">
        <v>92</v>
      </c>
      <c r="C3" s="8" t="s">
        <v>84</v>
      </c>
    </row>
    <row r="4" spans="1:3" x14ac:dyDescent="0.25">
      <c r="A4" s="6"/>
      <c r="B4" s="6"/>
      <c r="C4" s="14"/>
    </row>
    <row r="5" spans="1:3" x14ac:dyDescent="0.25">
      <c r="A5" s="6"/>
      <c r="B5" s="6"/>
      <c r="C5" s="14"/>
    </row>
    <row r="6" spans="1:3" x14ac:dyDescent="0.25">
      <c r="A6" s="6"/>
      <c r="B6" s="6"/>
      <c r="C6" s="14"/>
    </row>
    <row r="7" spans="1:3" x14ac:dyDescent="0.25">
      <c r="A7" s="6"/>
      <c r="B7" s="6"/>
      <c r="C7" s="14"/>
    </row>
    <row r="8" spans="1:3" x14ac:dyDescent="0.25">
      <c r="A8" s="6"/>
      <c r="B8" s="6"/>
      <c r="C8" s="14"/>
    </row>
    <row r="9" spans="1:3" x14ac:dyDescent="0.25">
      <c r="A9" s="6"/>
      <c r="B9" s="6"/>
      <c r="C9" s="14"/>
    </row>
    <row r="10" spans="1:3" x14ac:dyDescent="0.25">
      <c r="A10" s="6"/>
      <c r="B10" s="6"/>
      <c r="C10" s="14"/>
    </row>
    <row r="11" spans="1:3" x14ac:dyDescent="0.25">
      <c r="A11" s="6"/>
      <c r="B11" s="6"/>
      <c r="C11" s="14"/>
    </row>
    <row r="12" spans="1:3" x14ac:dyDescent="0.25">
      <c r="A12" s="6"/>
      <c r="B12" s="6"/>
      <c r="C12" s="14"/>
    </row>
    <row r="13" spans="1:3" x14ac:dyDescent="0.25">
      <c r="A13" s="6"/>
      <c r="B13" s="6"/>
      <c r="C13" s="14"/>
    </row>
    <row r="14" spans="1:3" x14ac:dyDescent="0.25">
      <c r="A14" s="6"/>
      <c r="B14" s="6"/>
      <c r="C14" s="14"/>
    </row>
    <row r="15" spans="1:3" x14ac:dyDescent="0.25">
      <c r="A15" s="6"/>
      <c r="B15" s="6"/>
      <c r="C15" s="14"/>
    </row>
    <row r="16" spans="1:3" x14ac:dyDescent="0.25">
      <c r="A16" s="6"/>
      <c r="B16" s="6"/>
      <c r="C16" s="14"/>
    </row>
    <row r="17" spans="1:3" x14ac:dyDescent="0.25">
      <c r="A17" s="6"/>
      <c r="B17" s="6"/>
      <c r="C17" s="14"/>
    </row>
    <row r="18" spans="1:3" x14ac:dyDescent="0.25">
      <c r="A18" s="6"/>
      <c r="B18" s="6"/>
      <c r="C18" s="14"/>
    </row>
    <row r="19" spans="1:3" x14ac:dyDescent="0.25">
      <c r="A19" s="6"/>
      <c r="B19" s="6"/>
      <c r="C19" s="14"/>
    </row>
    <row r="20" spans="1:3" x14ac:dyDescent="0.25">
      <c r="A20" s="6"/>
      <c r="B20" s="6"/>
      <c r="C20" s="14"/>
    </row>
    <row r="21" spans="1:3" x14ac:dyDescent="0.25">
      <c r="A21" s="8" t="s">
        <v>7</v>
      </c>
      <c r="B21" s="8"/>
      <c r="C21" s="9">
        <f>SUM(C4:C20)</f>
        <v>0</v>
      </c>
    </row>
    <row r="23" spans="1:3" x14ac:dyDescent="0.25">
      <c r="A23" s="5" t="s">
        <v>93</v>
      </c>
    </row>
    <row r="25" spans="1:3" x14ac:dyDescent="0.25">
      <c r="A25" s="4" t="s">
        <v>10</v>
      </c>
    </row>
    <row r="26" spans="1:3" x14ac:dyDescent="0.25">
      <c r="A26" s="5" t="s">
        <v>91</v>
      </c>
    </row>
  </sheetData>
  <sheetProtection password="C6FB" sheet="1" objects="1" scenarios="1" formatCells="0" formatColumns="0" formatRows="0" sort="0"/>
  <customSheetViews>
    <customSheetView guid="{E02A5491-7924-4171-ABE9-C0F4A1C52E51}">
      <selection activeCell="C21" sqref="C2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E31" sqref="E31"/>
    </sheetView>
  </sheetViews>
  <sheetFormatPr baseColWidth="10" defaultColWidth="11.5703125" defaultRowHeight="15" x14ac:dyDescent="0.25"/>
  <cols>
    <col min="1" max="1" width="48.28515625" style="5" customWidth="1"/>
    <col min="2" max="2" width="57.42578125" style="5" customWidth="1"/>
    <col min="3" max="16384" width="11.5703125" style="5"/>
  </cols>
  <sheetData>
    <row r="2" spans="1:2" x14ac:dyDescent="0.25">
      <c r="A2" s="8" t="s">
        <v>107</v>
      </c>
      <c r="B2" s="6"/>
    </row>
    <row r="3" spans="1:2" x14ac:dyDescent="0.25">
      <c r="A3" s="8" t="s">
        <v>108</v>
      </c>
      <c r="B3" s="6"/>
    </row>
    <row r="4" spans="1:2" x14ac:dyDescent="0.25">
      <c r="A4" s="8" t="s">
        <v>109</v>
      </c>
      <c r="B4" s="6"/>
    </row>
    <row r="5" spans="1:2" x14ac:dyDescent="0.25">
      <c r="A5" s="8" t="s">
        <v>110</v>
      </c>
      <c r="B5" s="6"/>
    </row>
    <row r="6" spans="1:2" x14ac:dyDescent="0.25">
      <c r="A6" s="4"/>
    </row>
    <row r="7" spans="1:2" x14ac:dyDescent="0.25">
      <c r="A7" s="8" t="s">
        <v>94</v>
      </c>
    </row>
    <row r="9" spans="1:2" x14ac:dyDescent="0.25">
      <c r="A9" s="8" t="s">
        <v>95</v>
      </c>
      <c r="B9" s="16" t="s">
        <v>84</v>
      </c>
    </row>
    <row r="10" spans="1:2" x14ac:dyDescent="0.25">
      <c r="A10" s="8" t="s">
        <v>96</v>
      </c>
      <c r="B10" s="19">
        <f>'Gestión e implementación'!B9</f>
        <v>0</v>
      </c>
    </row>
    <row r="11" spans="1:2" x14ac:dyDescent="0.25">
      <c r="A11" s="8" t="s">
        <v>97</v>
      </c>
      <c r="B11" s="19">
        <f>'Reuniones transnacionales'!C58</f>
        <v>0</v>
      </c>
    </row>
    <row r="12" spans="1:2" x14ac:dyDescent="0.25">
      <c r="A12" s="8" t="s">
        <v>98</v>
      </c>
      <c r="B12" s="19">
        <f>'Productos intelectuales'!H109</f>
        <v>0</v>
      </c>
    </row>
    <row r="13" spans="1:2" x14ac:dyDescent="0.25">
      <c r="A13" s="8" t="s">
        <v>99</v>
      </c>
      <c r="B13" s="19">
        <f>'Eventos multiplicadores'!F44</f>
        <v>0</v>
      </c>
    </row>
    <row r="14" spans="1:2" x14ac:dyDescent="0.25">
      <c r="A14" s="8" t="s">
        <v>100</v>
      </c>
      <c r="B14" s="19">
        <f>Movilidad!K87</f>
        <v>3200</v>
      </c>
    </row>
    <row r="15" spans="1:2" x14ac:dyDescent="0.25">
      <c r="A15" s="8" t="s">
        <v>101</v>
      </c>
      <c r="B15" s="19">
        <f>'Necesidades especiales'!C21</f>
        <v>0</v>
      </c>
    </row>
    <row r="16" spans="1:2" x14ac:dyDescent="0.25">
      <c r="A16" s="8" t="s">
        <v>102</v>
      </c>
      <c r="B16" s="19">
        <f>'Costes excepcionales'!C21</f>
        <v>0</v>
      </c>
    </row>
    <row r="17" spans="1:2" x14ac:dyDescent="0.25">
      <c r="A17" s="8" t="s">
        <v>7</v>
      </c>
      <c r="B17" s="9">
        <f>SUM(B10:B16)</f>
        <v>3200</v>
      </c>
    </row>
    <row r="19" spans="1:2" x14ac:dyDescent="0.25">
      <c r="A19" s="17" t="s">
        <v>111</v>
      </c>
    </row>
    <row r="20" spans="1:2" x14ac:dyDescent="0.25">
      <c r="A20" s="17" t="s">
        <v>112</v>
      </c>
    </row>
    <row r="21" spans="1:2" x14ac:dyDescent="0.25">
      <c r="A21" s="17"/>
    </row>
    <row r="22" spans="1:2" x14ac:dyDescent="0.25">
      <c r="A22" s="17"/>
    </row>
    <row r="24" spans="1:2" x14ac:dyDescent="0.25">
      <c r="A24" s="4" t="s">
        <v>10</v>
      </c>
    </row>
    <row r="25" spans="1:2" x14ac:dyDescent="0.25">
      <c r="A25" s="18" t="s">
        <v>103</v>
      </c>
    </row>
  </sheetData>
  <sheetProtection password="C6FB" sheet="1" objects="1" scenarios="1" formatCells="0" formatColumns="0" formatRows="0" sort="0"/>
  <customSheetViews>
    <customSheetView guid="{E02A5491-7924-4171-ABE9-C0F4A1C52E51}">
      <selection activeCell="B12" sqref="B1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B3" sqref="B3"/>
    </sheetView>
  </sheetViews>
  <sheetFormatPr baseColWidth="10" defaultRowHeight="15" x14ac:dyDescent="0.25"/>
  <sheetData>
    <row r="1" spans="1:9" x14ac:dyDescent="0.25">
      <c r="A1">
        <v>3</v>
      </c>
      <c r="B1">
        <v>5</v>
      </c>
      <c r="C1" s="1" t="s">
        <v>22</v>
      </c>
      <c r="F1" t="s">
        <v>56</v>
      </c>
      <c r="G1" t="s">
        <v>64</v>
      </c>
      <c r="H1" t="s">
        <v>57</v>
      </c>
      <c r="I1" t="s">
        <v>58</v>
      </c>
    </row>
    <row r="2" spans="1:9" x14ac:dyDescent="0.25">
      <c r="A2">
        <v>4</v>
      </c>
      <c r="B2">
        <v>6</v>
      </c>
      <c r="C2" s="2" t="s">
        <v>23</v>
      </c>
      <c r="D2">
        <v>1</v>
      </c>
      <c r="E2">
        <v>1</v>
      </c>
      <c r="F2">
        <v>294</v>
      </c>
      <c r="G2">
        <v>241</v>
      </c>
      <c r="H2">
        <v>190</v>
      </c>
      <c r="I2">
        <v>157</v>
      </c>
    </row>
    <row r="3" spans="1:9" x14ac:dyDescent="0.25">
      <c r="A3">
        <v>5</v>
      </c>
      <c r="B3">
        <v>7</v>
      </c>
      <c r="C3" s="2" t="s">
        <v>24</v>
      </c>
      <c r="D3">
        <v>2</v>
      </c>
      <c r="E3">
        <v>2</v>
      </c>
      <c r="F3">
        <v>280</v>
      </c>
      <c r="G3">
        <v>214</v>
      </c>
      <c r="H3">
        <v>162</v>
      </c>
      <c r="I3">
        <v>131</v>
      </c>
    </row>
    <row r="4" spans="1:9" x14ac:dyDescent="0.25">
      <c r="A4">
        <v>6</v>
      </c>
      <c r="B4">
        <v>8</v>
      </c>
      <c r="C4" s="2" t="s">
        <v>25</v>
      </c>
      <c r="D4">
        <v>4</v>
      </c>
      <c r="E4">
        <v>3</v>
      </c>
      <c r="F4">
        <v>164</v>
      </c>
      <c r="G4">
        <v>137</v>
      </c>
      <c r="H4">
        <v>102</v>
      </c>
      <c r="I4">
        <v>78</v>
      </c>
    </row>
    <row r="5" spans="1:9" x14ac:dyDescent="0.25">
      <c r="A5">
        <v>7</v>
      </c>
      <c r="B5">
        <v>9</v>
      </c>
      <c r="C5" s="2" t="s">
        <v>26</v>
      </c>
      <c r="D5">
        <v>4</v>
      </c>
      <c r="E5">
        <v>4</v>
      </c>
      <c r="F5">
        <v>88</v>
      </c>
      <c r="G5">
        <v>74</v>
      </c>
      <c r="H5">
        <v>55</v>
      </c>
      <c r="I5">
        <v>39</v>
      </c>
    </row>
    <row r="6" spans="1:9" x14ac:dyDescent="0.25">
      <c r="A6">
        <v>8</v>
      </c>
      <c r="B6">
        <v>10</v>
      </c>
      <c r="C6" s="2" t="s">
        <v>27</v>
      </c>
      <c r="D6">
        <v>3</v>
      </c>
    </row>
    <row r="7" spans="1:9" ht="30" x14ac:dyDescent="0.25">
      <c r="A7">
        <v>9</v>
      </c>
      <c r="B7">
        <v>11</v>
      </c>
      <c r="C7" s="2" t="s">
        <v>28</v>
      </c>
      <c r="D7">
        <v>3</v>
      </c>
    </row>
    <row r="8" spans="1:9" x14ac:dyDescent="0.25">
      <c r="A8">
        <v>10</v>
      </c>
      <c r="B8">
        <v>12</v>
      </c>
      <c r="C8" s="2" t="s">
        <v>29</v>
      </c>
      <c r="D8">
        <v>1</v>
      </c>
      <c r="F8" t="s">
        <v>76</v>
      </c>
      <c r="G8">
        <v>275</v>
      </c>
    </row>
    <row r="9" spans="1:9" x14ac:dyDescent="0.25">
      <c r="B9">
        <v>13</v>
      </c>
      <c r="C9" s="2" t="s">
        <v>30</v>
      </c>
      <c r="D9">
        <v>4</v>
      </c>
      <c r="F9" t="s">
        <v>77</v>
      </c>
      <c r="G9">
        <v>360</v>
      </c>
    </row>
    <row r="10" spans="1:9" x14ac:dyDescent="0.25">
      <c r="B10">
        <v>14</v>
      </c>
      <c r="C10" s="2" t="s">
        <v>31</v>
      </c>
      <c r="D10">
        <v>2</v>
      </c>
    </row>
    <row r="11" spans="1:9" ht="60" x14ac:dyDescent="0.25">
      <c r="B11">
        <v>15</v>
      </c>
      <c r="C11" s="2" t="s">
        <v>32</v>
      </c>
      <c r="D11">
        <v>4</v>
      </c>
    </row>
    <row r="12" spans="1:9" x14ac:dyDescent="0.25">
      <c r="B12">
        <v>16</v>
      </c>
      <c r="C12" s="2" t="s">
        <v>33</v>
      </c>
      <c r="D12">
        <v>2</v>
      </c>
    </row>
    <row r="13" spans="1:9" x14ac:dyDescent="0.25">
      <c r="B13">
        <v>17</v>
      </c>
      <c r="C13" s="2" t="s">
        <v>34</v>
      </c>
      <c r="D13">
        <v>2</v>
      </c>
    </row>
    <row r="14" spans="1:9" x14ac:dyDescent="0.25">
      <c r="B14">
        <v>18</v>
      </c>
      <c r="C14" s="2" t="s">
        <v>35</v>
      </c>
      <c r="D14">
        <v>3</v>
      </c>
    </row>
    <row r="15" spans="1:9" x14ac:dyDescent="0.25">
      <c r="B15">
        <v>19</v>
      </c>
      <c r="C15" s="2" t="s">
        <v>36</v>
      </c>
      <c r="D15">
        <v>4</v>
      </c>
    </row>
    <row r="16" spans="1:9" x14ac:dyDescent="0.25">
      <c r="B16">
        <v>20</v>
      </c>
      <c r="C16" s="2" t="s">
        <v>37</v>
      </c>
      <c r="D16">
        <v>1</v>
      </c>
    </row>
    <row r="17" spans="2:4" x14ac:dyDescent="0.25">
      <c r="B17">
        <v>21</v>
      </c>
      <c r="C17" s="2" t="s">
        <v>38</v>
      </c>
      <c r="D17">
        <v>2</v>
      </c>
    </row>
    <row r="18" spans="2:4" x14ac:dyDescent="0.25">
      <c r="B18">
        <v>22</v>
      </c>
      <c r="C18" s="2" t="s">
        <v>39</v>
      </c>
      <c r="D18">
        <v>2</v>
      </c>
    </row>
    <row r="19" spans="2:4" x14ac:dyDescent="0.25">
      <c r="B19">
        <v>23</v>
      </c>
      <c r="C19" s="2" t="s">
        <v>40</v>
      </c>
      <c r="D19">
        <v>4</v>
      </c>
    </row>
    <row r="20" spans="2:4" ht="30" x14ac:dyDescent="0.25">
      <c r="B20">
        <v>24</v>
      </c>
      <c r="C20" s="3" t="s">
        <v>55</v>
      </c>
      <c r="D20">
        <v>1</v>
      </c>
    </row>
    <row r="21" spans="2:4" x14ac:dyDescent="0.25">
      <c r="B21">
        <v>25</v>
      </c>
      <c r="C21" s="2" t="s">
        <v>41</v>
      </c>
      <c r="D21">
        <v>1</v>
      </c>
    </row>
    <row r="22" spans="2:4" ht="30" x14ac:dyDescent="0.25">
      <c r="B22">
        <v>26</v>
      </c>
      <c r="C22" s="3" t="s">
        <v>54</v>
      </c>
      <c r="D22">
        <v>1</v>
      </c>
    </row>
    <row r="23" spans="2:4" x14ac:dyDescent="0.25">
      <c r="B23">
        <v>27</v>
      </c>
      <c r="C23" s="2" t="s">
        <v>42</v>
      </c>
      <c r="D23">
        <v>3</v>
      </c>
    </row>
    <row r="24" spans="2:4" ht="30" x14ac:dyDescent="0.25">
      <c r="B24">
        <v>28</v>
      </c>
      <c r="C24" s="2" t="s">
        <v>43</v>
      </c>
      <c r="D24">
        <v>1</v>
      </c>
    </row>
    <row r="25" spans="2:4" x14ac:dyDescent="0.25">
      <c r="B25">
        <v>29</v>
      </c>
      <c r="C25" s="2" t="s">
        <v>44</v>
      </c>
      <c r="D25">
        <v>1</v>
      </c>
    </row>
    <row r="26" spans="2:4" x14ac:dyDescent="0.25">
      <c r="B26">
        <v>30</v>
      </c>
      <c r="C26" s="2" t="s">
        <v>45</v>
      </c>
      <c r="D26">
        <v>4</v>
      </c>
    </row>
    <row r="27" spans="2:4" x14ac:dyDescent="0.25">
      <c r="B27">
        <v>31</v>
      </c>
      <c r="C27" s="2" t="s">
        <v>46</v>
      </c>
      <c r="D27">
        <v>3</v>
      </c>
    </row>
    <row r="28" spans="2:4" x14ac:dyDescent="0.25">
      <c r="B28">
        <v>32</v>
      </c>
      <c r="C28" s="2" t="s">
        <v>47</v>
      </c>
      <c r="D28">
        <v>4</v>
      </c>
    </row>
    <row r="29" spans="2:4" x14ac:dyDescent="0.25">
      <c r="B29">
        <v>33</v>
      </c>
      <c r="C29" s="2" t="s">
        <v>113</v>
      </c>
      <c r="D29">
        <v>4</v>
      </c>
    </row>
    <row r="30" spans="2:4" x14ac:dyDescent="0.25">
      <c r="B30">
        <v>34</v>
      </c>
      <c r="C30" s="2" t="s">
        <v>48</v>
      </c>
      <c r="D30">
        <v>4</v>
      </c>
    </row>
    <row r="31" spans="2:4" x14ac:dyDescent="0.25">
      <c r="B31">
        <v>35</v>
      </c>
      <c r="C31" s="2" t="s">
        <v>49</v>
      </c>
      <c r="D31">
        <v>3</v>
      </c>
    </row>
    <row r="32" spans="2:4" x14ac:dyDescent="0.25">
      <c r="B32">
        <v>36</v>
      </c>
      <c r="C32" s="2" t="s">
        <v>50</v>
      </c>
      <c r="D32">
        <v>3</v>
      </c>
    </row>
    <row r="33" spans="2:4" x14ac:dyDescent="0.25">
      <c r="B33">
        <v>37</v>
      </c>
      <c r="C33" s="2" t="s">
        <v>51</v>
      </c>
      <c r="D33">
        <v>1</v>
      </c>
    </row>
    <row r="34" spans="2:4" x14ac:dyDescent="0.25">
      <c r="B34">
        <v>38</v>
      </c>
      <c r="C34" s="2" t="s">
        <v>52</v>
      </c>
      <c r="D34">
        <v>4</v>
      </c>
    </row>
    <row r="35" spans="2:4" ht="30" x14ac:dyDescent="0.25">
      <c r="B35">
        <v>39</v>
      </c>
      <c r="C35" s="2" t="s">
        <v>53</v>
      </c>
      <c r="D35">
        <v>2</v>
      </c>
    </row>
  </sheetData>
  <sheetProtection password="C6FB" sheet="1" objects="1" scenarios="1" formatCells="0" formatColumns="0" formatRows="0" sort="0"/>
  <customSheetViews>
    <customSheetView guid="{E02A5491-7924-4171-ABE9-C0F4A1C52E51}" state="hidden" topLeftCell="A16">
      <selection activeCell="D35" sqref="D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Gestión e implementación</vt:lpstr>
      <vt:lpstr>Reuniones transnacionales</vt:lpstr>
      <vt:lpstr>Productos intelectuales</vt:lpstr>
      <vt:lpstr>Eventos multiplicadores</vt:lpstr>
      <vt:lpstr>Movilidad</vt:lpstr>
      <vt:lpstr>Necesidades especiales</vt:lpstr>
      <vt:lpstr>Costes excepcionales</vt:lpstr>
      <vt:lpstr>TOTAL</vt:lpstr>
      <vt:lpstr>Hoja2</vt:lpstr>
      <vt:lpstr>socios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Álvarez, José Antonio</dc:creator>
  <cp:lastModifiedBy>Del Campo Becares, Esther</cp:lastModifiedBy>
  <dcterms:created xsi:type="dcterms:W3CDTF">2015-05-07T15:28:18Z</dcterms:created>
  <dcterms:modified xsi:type="dcterms:W3CDTF">2016-02-22T12:06:40Z</dcterms:modified>
</cp:coreProperties>
</file>